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1"/>
  </bookViews>
  <sheets>
    <sheet name="Лист1" sheetId="1" r:id="rId1"/>
    <sheet name="Лист_бак" sheetId="2" r:id="rId2"/>
    <sheet name="примечания" sheetId="3" r:id="rId3"/>
  </sheets>
  <definedNames>
    <definedName name="Excel_BuiltIn__FilterDatabase" localSheetId="1">'Лист_бак'!$A$11:$EZ$11</definedName>
    <definedName name="Excel_BuiltIn_Print_Area" localSheetId="1">'Лист_бак'!$A$1:$W$88</definedName>
    <definedName name="Excel_BuiltIn_Print_Area" localSheetId="0">'Лист1'!$A$1:$BA$41</definedName>
    <definedName name="Excel_BuiltIn_Print_Titles" localSheetId="1">'Лист_бак'!$11:$11</definedName>
    <definedName name="_xlnm.Print_Titles" localSheetId="1">'Лист_бак'!$11:$11</definedName>
    <definedName name="_xlnm.Print_Area" localSheetId="0">'Лист1'!$A$1:$BA$41</definedName>
  </definedNames>
  <calcPr fullCalcOnLoad="1"/>
</workbook>
</file>

<file path=xl/sharedStrings.xml><?xml version="1.0" encoding="utf-8"?>
<sst xmlns="http://schemas.openxmlformats.org/spreadsheetml/2006/main" count="292" uniqueCount="219">
  <si>
    <t>МІНІСТЕРСТВО ОСВІТИ І НАУКИ УКРАЇНИ</t>
  </si>
  <si>
    <t>Мелітопольський державний педагогічний університет імені Богдана Хмельницького</t>
  </si>
  <si>
    <t xml:space="preserve">       ЗАТВЕРДЖЕНО </t>
  </si>
  <si>
    <t>ЗАТВЕРДЖЕНО</t>
  </si>
  <si>
    <t>Голова вченої ради</t>
  </si>
  <si>
    <t xml:space="preserve">     __________________  А.М.Солоненко </t>
  </si>
  <si>
    <t>Н А В Ч А Л Ь Н И Й  П Л АН</t>
  </si>
  <si>
    <t xml:space="preserve">Рівень вищої освіти </t>
  </si>
  <si>
    <t>перший (бакалаврський)</t>
  </si>
  <si>
    <t>На основі</t>
  </si>
  <si>
    <t>повної загальної середньої освіти</t>
  </si>
  <si>
    <t xml:space="preserve">Галузь знань </t>
  </si>
  <si>
    <t>01  Освіта / Педагогіка</t>
  </si>
  <si>
    <t>Спеціальність</t>
  </si>
  <si>
    <t>Освітньо-професійна програма:</t>
  </si>
  <si>
    <t>Середня освіта. Мова і література (англійська, німецька),</t>
  </si>
  <si>
    <t>перша - англійська</t>
  </si>
  <si>
    <t>Форма навчання</t>
  </si>
  <si>
    <t>денна</t>
  </si>
  <si>
    <t>Термін навчання</t>
  </si>
  <si>
    <t>3 роки 10 місяців</t>
  </si>
  <si>
    <t>І 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</si>
  <si>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</si>
  <si>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</si>
  <si>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</si>
  <si>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</si>
  <si>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</si>
  <si>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</si>
  <si>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</si>
  <si>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</si>
  <si>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</si>
  <si>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</si>
  <si>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</si>
  <si>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</si>
  <si>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</si>
  <si>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</si>
  <si>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Е</t>
  </si>
  <si>
    <r>
      <rPr>
        <b/>
        <sz val="10"/>
        <rFont val="Arial Cyr"/>
        <family val="0"/>
      </rPr>
      <t xml:space="preserve"> </t>
    </r>
    <r>
      <rPr>
        <b/>
        <sz val="10"/>
        <color indexed="8"/>
        <rFont val="Arial Cyr"/>
        <family val="0"/>
      </rPr>
      <t>К</t>
    </r>
  </si>
  <si>
    <t>К</t>
  </si>
  <si>
    <t>Н</t>
  </si>
  <si>
    <t>II</t>
  </si>
  <si>
    <t>III</t>
  </si>
  <si>
    <t>IV</t>
  </si>
  <si>
    <t>В</t>
  </si>
  <si>
    <t>А</t>
  </si>
  <si>
    <t xml:space="preserve"> </t>
  </si>
  <si>
    <r>
      <rPr>
        <b/>
        <sz val="12"/>
        <rFont val="Times New Roman"/>
        <family val="1"/>
      </rPr>
      <t>ПОЗНАЧЕННЯ:</t>
    </r>
    <r>
      <rPr>
        <sz val="12"/>
        <rFont val="Times New Roman"/>
        <family val="1"/>
      </rPr>
      <t xml:space="preserve"> ⁪ –аудиторне навчання; Е – екзаменаційна сесія; Н – навчальна практика; В - виробнича практика; К – канікули; А – атестація  </t>
    </r>
  </si>
  <si>
    <t xml:space="preserve">       II. ЗВЕДЕНІ ДАНІ ПРО БЮДЖЕТ ЧАСУ, тижні                                                ІІІ. ПРАКТИКА                                                IV.  АТЕСТАЦІЯ</t>
  </si>
  <si>
    <t xml:space="preserve">     ІІІ. ПРАКТИКА</t>
  </si>
  <si>
    <t>ІV. Атестація</t>
  </si>
  <si>
    <t xml:space="preserve">V. Факультативні дисципліни </t>
  </si>
  <si>
    <t>Аудиторне 
навчання</t>
  </si>
  <si>
    <t>Екзаменаційна 
сесія</t>
  </si>
  <si>
    <t>Практика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</si>
  <si>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</si>
  <si>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</si>
  <si>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</si>
  <si>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</si>
  <si>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</si>
  <si>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</si>
  <si>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>Форма атестації</t>
  </si>
  <si>
    <t>(державний екзамен)</t>
  </si>
  <si>
    <t>(форма контролю не планується)</t>
  </si>
  <si>
    <t>Назва навчальної дисципліни</t>
  </si>
  <si>
    <t>Розподіл навчальних годин на тиждень за курсами і сесестрами</t>
  </si>
  <si>
    <t>Фізичне виховання (спортивні секції за напрямами)</t>
  </si>
  <si>
    <t xml:space="preserve">II </t>
  </si>
  <si>
    <t xml:space="preserve">Навчальна практика (педагогічна) </t>
  </si>
  <si>
    <t>ПЛАН ОСВІТНЬОГО ПРОЦЕСУ</t>
  </si>
  <si>
    <t>Шифр за ОП</t>
  </si>
  <si>
    <t>ОСВІТНІ КОМПОНЕНТИ                                                                                                                      (навчальні дисципліни, курсові роботи, практики) та атестація</t>
  </si>
  <si>
    <t xml:space="preserve">Розподіл за семестрами </t>
  </si>
  <si>
    <t>Кількість кредитів ЄКTС</t>
  </si>
  <si>
    <t>Кількість годин</t>
  </si>
  <si>
    <t>Розподіл аудиторних годин на тиждень за курсами і семестрами</t>
  </si>
  <si>
    <t>Контрольні заходи</t>
  </si>
  <si>
    <t>Курсова робота</t>
  </si>
  <si>
    <t>загальний обсяг</t>
  </si>
  <si>
    <t>аудиторних</t>
  </si>
  <si>
    <t>Самостійна робота</t>
  </si>
  <si>
    <t>Практична підготовка</t>
  </si>
  <si>
    <t xml:space="preserve">І курс </t>
  </si>
  <si>
    <t>ІІ курс</t>
  </si>
  <si>
    <t>ІІІ курс</t>
  </si>
  <si>
    <t>IV курс</t>
  </si>
  <si>
    <t>Екзамени, семестр</t>
  </si>
  <si>
    <t>Заліки, семестр</t>
  </si>
  <si>
    <t>всього</t>
  </si>
  <si>
    <t>у тому числі:</t>
  </si>
  <si>
    <t>с е м е с т р и</t>
  </si>
  <si>
    <t>лекції</t>
  </si>
  <si>
    <t>лабораторні</t>
  </si>
  <si>
    <t>практичні</t>
  </si>
  <si>
    <t>семінарські</t>
  </si>
  <si>
    <t>кількість тижнів аудиторного навчання  у семестрі</t>
  </si>
  <si>
    <r>
      <rPr>
        <b/>
        <sz val="26"/>
        <rFont val="Arial Cyr"/>
        <family val="2"/>
      </rPr>
      <t>1. ОБОВ</t>
    </r>
    <r>
      <rPr>
        <b/>
        <sz val="26"/>
        <rFont val="Arial Cyr"/>
        <family val="0"/>
      </rPr>
      <t>’ЯЗКОВІ ОСВІТНІ КОМПОНЕНТИ</t>
    </r>
  </si>
  <si>
    <t>ОК-01</t>
  </si>
  <si>
    <t>Вікова фізіологія та валеологія</t>
  </si>
  <si>
    <t>ОК-02</t>
  </si>
  <si>
    <t xml:space="preserve">Сучасні тенденції розвитку мовознавства </t>
  </si>
  <si>
    <t>ОК-03</t>
  </si>
  <si>
    <t xml:space="preserve">Основи теорії літератури </t>
  </si>
  <si>
    <t>ОК-04</t>
  </si>
  <si>
    <t>ОК-05</t>
  </si>
  <si>
    <t>Вступ до фаху</t>
  </si>
  <si>
    <t>ОК-05.1</t>
  </si>
  <si>
    <t>Модуль 1. Професійна компетентність вчителя іноземної мови</t>
  </si>
  <si>
    <t>ОК-05.2</t>
  </si>
  <si>
    <t xml:space="preserve">Модуль 2. Основи наукових досліджень </t>
  </si>
  <si>
    <t>ОК-06</t>
  </si>
  <si>
    <t>Практична фонетика англійської мови</t>
  </si>
  <si>
    <t>ОК-07</t>
  </si>
  <si>
    <t>Історія і культура України та европейська інтеграція</t>
  </si>
  <si>
    <t>ОК-08</t>
  </si>
  <si>
    <t>Практичний курс  української мови</t>
  </si>
  <si>
    <t>ОК-09</t>
  </si>
  <si>
    <t>Теоретична фонетика англійської мови</t>
  </si>
  <si>
    <t>ОК-10</t>
  </si>
  <si>
    <t>Теоретична граматика англійської мови</t>
  </si>
  <si>
    <t>ОК-11</t>
  </si>
  <si>
    <t xml:space="preserve">Лінгвокраїнознаство Британії </t>
  </si>
  <si>
    <t>ОК-12</t>
  </si>
  <si>
    <t>Соціальна філософія</t>
  </si>
  <si>
    <t>ОК-12.1</t>
  </si>
  <si>
    <t>Модуль 1. Філософія</t>
  </si>
  <si>
    <t>ОК-12.2</t>
  </si>
  <si>
    <t>Модуль 2. Соціологія</t>
  </si>
  <si>
    <t>ОК-13</t>
  </si>
  <si>
    <t>Право</t>
  </si>
  <si>
    <t>ОК-14</t>
  </si>
  <si>
    <t>Інформаційно-цифрові технології</t>
  </si>
  <si>
    <t>ОК-15</t>
  </si>
  <si>
    <t>Психологія</t>
  </si>
  <si>
    <t>ОК-15.1</t>
  </si>
  <si>
    <t>Модуль 1. Вікова психологія</t>
  </si>
  <si>
    <t>ОК-15.2</t>
  </si>
  <si>
    <t>Модуль 2. Педагогічна психологія</t>
  </si>
  <si>
    <t>ОК-16</t>
  </si>
  <si>
    <t xml:space="preserve">Лінгвокраїнознавство Німеччини </t>
  </si>
  <si>
    <t>ОК-17</t>
  </si>
  <si>
    <t>Лексикологія англійської мови</t>
  </si>
  <si>
    <t>ОК-18</t>
  </si>
  <si>
    <t>Стилістика англійської мови</t>
  </si>
  <si>
    <t>ОК-19</t>
  </si>
  <si>
    <t>ОК-20</t>
  </si>
  <si>
    <t>Історія англійської мови</t>
  </si>
  <si>
    <t>ОК-21</t>
  </si>
  <si>
    <t>Література німецькомовних країн</t>
  </si>
  <si>
    <t>ОК-22</t>
  </si>
  <si>
    <t>ОК-23</t>
  </si>
  <si>
    <t>Література англомовних країн</t>
  </si>
  <si>
    <t>ОК-24</t>
  </si>
  <si>
    <t>Безпека життєдіяльності, цивільний захист та охорона праці</t>
  </si>
  <si>
    <t>ОК-24.1</t>
  </si>
  <si>
    <t>Модуль 1.  Безпека життєдіяльності</t>
  </si>
  <si>
    <t>ОК-24.2</t>
  </si>
  <si>
    <t>Модуль 2. Цивільний захист</t>
  </si>
  <si>
    <t>ОК-24.3</t>
  </si>
  <si>
    <t>Модуль 3.Охорона праці</t>
  </si>
  <si>
    <t>ОК-25</t>
  </si>
  <si>
    <r>
      <rPr>
        <sz val="24"/>
        <rFont val="Arial"/>
        <family val="2"/>
      </rPr>
      <t>Історія</t>
    </r>
    <r>
      <rPr>
        <sz val="24"/>
        <color indexed="40"/>
        <rFont val="Arial"/>
        <family val="2"/>
      </rPr>
      <t xml:space="preserve"> </t>
    </r>
    <r>
      <rPr>
        <sz val="24"/>
        <color indexed="8"/>
        <rFont val="Arial"/>
        <family val="2"/>
      </rPr>
      <t>зарубіжної</t>
    </r>
    <r>
      <rPr>
        <sz val="24"/>
        <color indexed="40"/>
        <rFont val="Arial"/>
        <family val="2"/>
      </rPr>
      <t xml:space="preserve"> </t>
    </r>
    <r>
      <rPr>
        <sz val="24"/>
        <rFont val="Arial"/>
        <family val="2"/>
      </rPr>
      <t>літератури</t>
    </r>
  </si>
  <si>
    <t>ОК-26</t>
  </si>
  <si>
    <t>Педагогіка з навчальною практикою</t>
  </si>
  <si>
    <t>ОК-26.1</t>
  </si>
  <si>
    <t>Модуль 1. Історія педагогіки</t>
  </si>
  <si>
    <t>ОК-26.2</t>
  </si>
  <si>
    <t>Модуль 2. Дидактика</t>
  </si>
  <si>
    <t>ОК-26.3</t>
  </si>
  <si>
    <t>Модуль 3. Теорія виховання</t>
  </si>
  <si>
    <t>ОК-26.4</t>
  </si>
  <si>
    <t>Модуль 4. Основи педмайстерності</t>
  </si>
  <si>
    <t>ОК-26.5</t>
  </si>
  <si>
    <t>Модуль 5. Навчальна практика</t>
  </si>
  <si>
    <t>ОК-27</t>
  </si>
  <si>
    <t>ОК-28</t>
  </si>
  <si>
    <t>Практичний курс англійської мови з мовленнєвою практикою та курсовою роботою</t>
  </si>
  <si>
    <t>ОК-29</t>
  </si>
  <si>
    <t xml:space="preserve">Практичний курс німецької мови з мовленнєвою практикою </t>
  </si>
  <si>
    <t>ОК-30</t>
  </si>
  <si>
    <t>8д</t>
  </si>
  <si>
    <r>
      <rPr>
        <b/>
        <sz val="24"/>
        <color indexed="8"/>
        <rFont val="Arial"/>
        <family val="2"/>
      </rPr>
      <t>Усього за обов</t>
    </r>
    <r>
      <rPr>
        <b/>
        <sz val="24"/>
        <color indexed="8"/>
        <rFont val="Arial Cyr"/>
        <family val="0"/>
      </rPr>
      <t>’язковими компонентами</t>
    </r>
  </si>
  <si>
    <r>
      <rPr>
        <b/>
        <sz val="26"/>
        <rFont val="Arial"/>
        <family val="2"/>
      </rPr>
      <t xml:space="preserve">2. ВИБІРКОВІ ОСВІТНІ КОМПОНЕНТИ </t>
    </r>
    <r>
      <rPr>
        <b/>
        <i/>
        <sz val="26"/>
        <rFont val="Arial"/>
        <family val="2"/>
      </rPr>
      <t>(60 кредитів)                                                                                                                                                                                                                                                     (освітні компоненти даної освітньої програми, інших освітніх програм та освітні компоненти для реалізації широких освітніх потреб (Каталог вибіркових освітніх компонентів на сайті університету))</t>
    </r>
  </si>
  <si>
    <t xml:space="preserve">Вільний вибір:  2 рік навчання - 24 кредити; 3 рік навчання - 20 кредитів; 4 рік навчання - 16 кредитів </t>
  </si>
  <si>
    <t>Усього за вибірковими компонентами</t>
  </si>
  <si>
    <t>Позакредитні навчальні дисципліни</t>
  </si>
  <si>
    <t>Фізичне виховання</t>
  </si>
  <si>
    <t xml:space="preserve">Усього </t>
  </si>
  <si>
    <t>Кількість годин на тиждень</t>
  </si>
  <si>
    <t xml:space="preserve">  </t>
  </si>
  <si>
    <t xml:space="preserve">Кількість екзаменів                                                              </t>
  </si>
  <si>
    <t>Кількість заліків</t>
  </si>
  <si>
    <t>Кількість курсових робіт</t>
  </si>
  <si>
    <t xml:space="preserve">Декан філологічного факультету _______________  Т.В.Сіроштан </t>
  </si>
  <si>
    <t>Начальник навчального відділу     ____________________  О.В.Котенко</t>
  </si>
  <si>
    <t>4, 5,7,8</t>
  </si>
  <si>
    <t>1, 2д</t>
  </si>
  <si>
    <t xml:space="preserve"> 3,4, 5,6,7,8</t>
  </si>
  <si>
    <t>1, 2д, 3д, 6д</t>
  </si>
  <si>
    <t>7д</t>
  </si>
  <si>
    <t>Освітня кваліфікація: Бакалавр освіти за спеціальністю "Середня освіта (Англійська мова та зарубіжна література)"                                                                                                             Професійна кваліфікація: Вчитель англійської, німецької мов та зарубіжної літератури.</t>
  </si>
  <si>
    <t>Професійна кваліфікація: Вчитель англійської, німецької мов та зарубіжної літератури.</t>
  </si>
  <si>
    <r>
      <t>Навчальна практика (</t>
    </r>
    <r>
      <rPr>
        <b/>
        <sz val="12"/>
        <color indexed="8"/>
        <rFont val="Times New Roman Cyr"/>
        <family val="0"/>
      </rPr>
      <t>мовленнєва)</t>
    </r>
  </si>
  <si>
    <t>Студентоцентровані підходи до змішаного навчання</t>
  </si>
  <si>
    <t>Навчальний план схвалено на засіданні Вченої ради філологічного факультету, протокол №      від  "  "   травня  2024 р.</t>
  </si>
  <si>
    <t xml:space="preserve">     (протокол № від «   » червня 2024 р.)
</t>
  </si>
  <si>
    <t xml:space="preserve">Виробнича практика  (педагогічна) </t>
  </si>
  <si>
    <t xml:space="preserve">Виробнича  практика (педагогічна)  </t>
  </si>
  <si>
    <t>014.021 Середня освіта (Англійська мова та зарубіжна література)</t>
  </si>
  <si>
    <t xml:space="preserve">Кваліфікація у дипломі: Ступінь вищої освіти: бакалавр Спеціальність: 014.021 Середня освіта (Англійська мова та зарубіжна література)                                                                                                                                                                                 Освітня програма:  "Середня освіта. Мова і література (англійська, німецька), перша - англійська". </t>
  </si>
  <si>
    <t>Атестаційний екзамен  з психолого-педагогічних дисциплін, методик викладання англійської, німецької мов та зарубіжної літератури</t>
  </si>
  <si>
    <t>Атесаційний екзамен  з англійської, німецької мов та зарубіжної літератури</t>
  </si>
  <si>
    <t xml:space="preserve">Методика навчання зарубіжної літератури  </t>
  </si>
  <si>
    <t xml:space="preserve">Методика навчання німецької мови  </t>
  </si>
  <si>
    <t xml:space="preserve">Методика навчання англійської мови  з курсовою роботою </t>
  </si>
  <si>
    <t>Атестація (підготовка та складання атестаційного екзамену з психолого-педагогічних дисциплін, методик викладання англійської, німецької мов та зарубіжної літератури)</t>
  </si>
  <si>
    <t>Атестація (підготовка та складання атестаційного екзамену з англійської, німецької мов та зарубіжної літератури)</t>
  </si>
  <si>
    <t>ПРОЄКТ</t>
  </si>
  <si>
    <t>Керівник освітньо-професійної програми     ____________________    301250</t>
  </si>
  <si>
    <t>Завідувач кафедри методики викладання германських мов                ____________________       301250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</si>
</sst>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85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4"/>
      <name val="Times New Roman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25"/>
      <name val="Arial Cyr"/>
      <family val="0"/>
    </font>
    <font>
      <b/>
      <sz val="22"/>
      <name val="Arial Cyr"/>
      <family val="2"/>
    </font>
    <font>
      <b/>
      <sz val="20"/>
      <name val="Arial Cyr"/>
      <family val="2"/>
    </font>
    <font>
      <sz val="20"/>
      <name val="Arial Cyr"/>
      <family val="0"/>
    </font>
    <font>
      <b/>
      <sz val="26"/>
      <name val="Arial Cyr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4"/>
      <color indexed="40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Arial Cyr"/>
      <family val="0"/>
    </font>
    <font>
      <b/>
      <sz val="26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i/>
      <sz val="26"/>
      <name val="Arial"/>
      <family val="2"/>
    </font>
    <font>
      <sz val="22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b/>
      <sz val="13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b/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29" fillId="34" borderId="30" xfId="0" applyFont="1" applyFill="1" applyBorder="1" applyAlignment="1" applyProtection="1">
      <alignment horizontal="center" vertical="center"/>
      <protection locked="0"/>
    </xf>
    <xf numFmtId="1" fontId="29" fillId="34" borderId="30" xfId="0" applyNumberFormat="1" applyFont="1" applyFill="1" applyBorder="1" applyAlignment="1">
      <alignment horizontal="center" vertical="center"/>
    </xf>
    <xf numFmtId="1" fontId="29" fillId="0" borderId="30" xfId="0" applyNumberFormat="1" applyFont="1" applyFill="1" applyBorder="1" applyAlignment="1">
      <alignment horizontal="center" vertical="center" wrapText="1"/>
    </xf>
    <xf numFmtId="1" fontId="29" fillId="0" borderId="30" xfId="0" applyNumberFormat="1" applyFont="1" applyFill="1" applyBorder="1" applyAlignment="1">
      <alignment horizontal="center" vertical="center"/>
    </xf>
    <xf numFmtId="1" fontId="30" fillId="0" borderId="30" xfId="0" applyNumberFormat="1" applyFont="1" applyFill="1" applyBorder="1" applyAlignment="1">
      <alignment horizontal="center" vertical="center" wrapText="1"/>
    </xf>
    <xf numFmtId="1" fontId="30" fillId="33" borderId="30" xfId="0" applyNumberFormat="1" applyFont="1" applyFill="1" applyBorder="1" applyAlignment="1">
      <alignment horizontal="center" vertical="center"/>
    </xf>
    <xf numFmtId="1" fontId="30" fillId="0" borderId="30" xfId="0" applyNumberFormat="1" applyFont="1" applyFill="1" applyBorder="1" applyAlignment="1">
      <alignment horizontal="center" vertical="center"/>
    </xf>
    <xf numFmtId="1" fontId="30" fillId="0" borderId="30" xfId="0" applyNumberFormat="1" applyFont="1" applyBorder="1" applyAlignment="1" applyProtection="1">
      <alignment horizontal="center" vertical="center"/>
      <protection locked="0"/>
    </xf>
    <xf numFmtId="1" fontId="30" fillId="0" borderId="30" xfId="0" applyNumberFormat="1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34" xfId="0" applyNumberFormat="1" applyFont="1" applyBorder="1" applyAlignment="1" applyProtection="1">
      <alignment horizontal="center" vertical="center"/>
      <protection hidden="1"/>
    </xf>
    <xf numFmtId="1" fontId="4" fillId="0" borderId="35" xfId="0" applyNumberFormat="1" applyFont="1" applyBorder="1" applyAlignment="1" applyProtection="1">
      <alignment horizontal="center" vertical="center"/>
      <protection hidden="1"/>
    </xf>
    <xf numFmtId="1" fontId="4" fillId="0" borderId="36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29" fillId="0" borderId="37" xfId="0" applyNumberFormat="1" applyFont="1" applyFill="1" applyBorder="1" applyAlignment="1">
      <alignment horizontal="center" vertical="center" wrapText="1"/>
    </xf>
    <xf numFmtId="1" fontId="30" fillId="0" borderId="37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34" xfId="0" applyNumberFormat="1" applyFont="1" applyFill="1" applyBorder="1" applyAlignment="1" applyProtection="1">
      <alignment horizontal="center" vertical="center"/>
      <protection hidden="1"/>
    </xf>
    <xf numFmtId="1" fontId="4" fillId="0" borderId="35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>
      <alignment horizontal="left" vertical="center" wrapText="1"/>
    </xf>
    <xf numFmtId="1" fontId="30" fillId="0" borderId="33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left" vertical="center" wrapText="1"/>
    </xf>
    <xf numFmtId="1" fontId="30" fillId="33" borderId="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30" fillId="0" borderId="38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1" fontId="29" fillId="33" borderId="3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center" vertical="center"/>
    </xf>
    <xf numFmtId="1" fontId="29" fillId="33" borderId="30" xfId="0" applyNumberFormat="1" applyFont="1" applyFill="1" applyBorder="1" applyAlignment="1">
      <alignment horizontal="center" vertical="center" wrapText="1"/>
    </xf>
    <xf numFmtId="1" fontId="30" fillId="33" borderId="39" xfId="0" applyNumberFormat="1" applyFont="1" applyFill="1" applyBorder="1" applyAlignment="1">
      <alignment horizontal="center" vertical="center"/>
    </xf>
    <xf numFmtId="1" fontId="30" fillId="33" borderId="27" xfId="0" applyNumberFormat="1" applyFont="1" applyFill="1" applyBorder="1" applyAlignment="1" applyProtection="1">
      <alignment horizontal="center" vertical="center"/>
      <protection hidden="1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1" fontId="4" fillId="33" borderId="42" xfId="0" applyNumberFormat="1" applyFont="1" applyFill="1" applyBorder="1" applyAlignment="1" applyProtection="1">
      <alignment horizontal="center" vertical="center"/>
      <protection hidden="1"/>
    </xf>
    <xf numFmtId="1" fontId="4" fillId="33" borderId="43" xfId="0" applyNumberFormat="1" applyFont="1" applyFill="1" applyBorder="1" applyAlignment="1" applyProtection="1">
      <alignment horizontal="center" vertical="center"/>
      <protection hidden="1"/>
    </xf>
    <xf numFmtId="1" fontId="4" fillId="33" borderId="44" xfId="0" applyNumberFormat="1" applyFont="1" applyFill="1" applyBorder="1" applyAlignment="1" applyProtection="1">
      <alignment horizontal="center" vertical="center"/>
      <protection hidden="1"/>
    </xf>
    <xf numFmtId="1" fontId="4" fillId="33" borderId="10" xfId="0" applyNumberFormat="1" applyFont="1" applyFill="1" applyBorder="1" applyAlignment="1" applyProtection="1">
      <alignment horizontal="center" vertical="center"/>
      <protection hidden="1"/>
    </xf>
    <xf numFmtId="1" fontId="30" fillId="33" borderId="30" xfId="0" applyNumberFormat="1" applyFont="1" applyFill="1" applyBorder="1" applyAlignment="1">
      <alignment horizontal="center" vertical="center" wrapText="1"/>
    </xf>
    <xf numFmtId="1" fontId="30" fillId="0" borderId="18" xfId="0" applyNumberFormat="1" applyFont="1" applyFill="1" applyBorder="1" applyAlignment="1">
      <alignment horizontal="center" vertical="center" wrapText="1"/>
    </xf>
    <xf numFmtId="1" fontId="30" fillId="0" borderId="39" xfId="0" applyNumberFormat="1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1" fontId="31" fillId="33" borderId="30" xfId="0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" fontId="29" fillId="0" borderId="27" xfId="0" applyNumberFormat="1" applyFont="1" applyBorder="1" applyAlignment="1">
      <alignment horizontal="center" vertical="center" wrapText="1"/>
    </xf>
    <xf numFmtId="1" fontId="29" fillId="0" borderId="30" xfId="0" applyNumberFormat="1" applyFont="1" applyBorder="1" applyAlignment="1">
      <alignment horizontal="center" vertical="center" wrapText="1"/>
    </xf>
    <xf numFmtId="1" fontId="29" fillId="0" borderId="30" xfId="0" applyNumberFormat="1" applyFont="1" applyBorder="1" applyAlignment="1">
      <alignment horizontal="center" vertical="center"/>
    </xf>
    <xf numFmtId="1" fontId="30" fillId="0" borderId="30" xfId="0" applyNumberFormat="1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1" fontId="29" fillId="33" borderId="45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4" fillId="0" borderId="40" xfId="0" applyNumberFormat="1" applyFont="1" applyBorder="1" applyAlignment="1" applyProtection="1">
      <alignment horizontal="center" vertical="center"/>
      <protection hidden="1"/>
    </xf>
    <xf numFmtId="1" fontId="4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>
      <alignment horizontal="center" vertical="center" wrapText="1"/>
    </xf>
    <xf numFmtId="1" fontId="29" fillId="33" borderId="37" xfId="0" applyNumberFormat="1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34" fillId="33" borderId="49" xfId="0" applyFont="1" applyFill="1" applyBorder="1" applyAlignment="1">
      <alignment horizontal="left" vertical="center" wrapText="1"/>
    </xf>
    <xf numFmtId="172" fontId="28" fillId="35" borderId="49" xfId="0" applyNumberFormat="1" applyFont="1" applyFill="1" applyBorder="1" applyAlignment="1">
      <alignment horizontal="center" vertical="center" wrapText="1"/>
    </xf>
    <xf numFmtId="172" fontId="28" fillId="35" borderId="24" xfId="0" applyNumberFormat="1" applyFont="1" applyFill="1" applyBorder="1" applyAlignment="1">
      <alignment horizontal="center" vertical="center" wrapText="1"/>
    </xf>
    <xf numFmtId="172" fontId="28" fillId="35" borderId="49" xfId="0" applyNumberFormat="1" applyFont="1" applyFill="1" applyBorder="1" applyAlignment="1">
      <alignment horizontal="center" vertical="center"/>
    </xf>
    <xf numFmtId="172" fontId="25" fillId="34" borderId="50" xfId="0" applyNumberFormat="1" applyFont="1" applyFill="1" applyBorder="1" applyAlignment="1">
      <alignment horizontal="center"/>
    </xf>
    <xf numFmtId="0" fontId="24" fillId="36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29" fillId="33" borderId="32" xfId="0" applyFont="1" applyFill="1" applyBorder="1" applyAlignment="1">
      <alignment horizontal="center" vertical="center"/>
    </xf>
    <xf numFmtId="0" fontId="29" fillId="33" borderId="32" xfId="0" applyFont="1" applyFill="1" applyBorder="1" applyAlignment="1" applyProtection="1">
      <alignment horizontal="center" vertical="center"/>
      <protection locked="0"/>
    </xf>
    <xf numFmtId="0" fontId="29" fillId="33" borderId="51" xfId="0" applyFont="1" applyFill="1" applyBorder="1" applyAlignment="1" applyProtection="1">
      <alignment horizontal="center" vertical="center"/>
      <protection locked="0"/>
    </xf>
    <xf numFmtId="0" fontId="29" fillId="34" borderId="32" xfId="0" applyFont="1" applyFill="1" applyBorder="1" applyAlignment="1" applyProtection="1">
      <alignment horizontal="center" vertical="center"/>
      <protection locked="0"/>
    </xf>
    <xf numFmtId="1" fontId="29" fillId="34" borderId="32" xfId="0" applyNumberFormat="1" applyFont="1" applyFill="1" applyBorder="1" applyAlignment="1">
      <alignment horizontal="center" vertical="center"/>
    </xf>
    <xf numFmtId="1" fontId="29" fillId="33" borderId="32" xfId="0" applyNumberFormat="1" applyFont="1" applyFill="1" applyBorder="1" applyAlignment="1" applyProtection="1">
      <alignment horizontal="center" vertical="center"/>
      <protection locked="0"/>
    </xf>
    <xf numFmtId="0" fontId="30" fillId="33" borderId="32" xfId="0" applyFont="1" applyFill="1" applyBorder="1" applyAlignment="1" applyProtection="1">
      <alignment horizontal="center" vertical="center"/>
      <protection locked="0"/>
    </xf>
    <xf numFmtId="1" fontId="29" fillId="33" borderId="3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30" xfId="0" applyFont="1" applyFill="1" applyBorder="1" applyAlignment="1" applyProtection="1">
      <alignment horizontal="center" vertical="center"/>
      <protection locked="0"/>
    </xf>
    <xf numFmtId="0" fontId="29" fillId="33" borderId="31" xfId="0" applyFont="1" applyFill="1" applyBorder="1" applyAlignment="1" applyProtection="1">
      <alignment horizontal="center" vertical="center"/>
      <protection locked="0"/>
    </xf>
    <xf numFmtId="1" fontId="29" fillId="33" borderId="30" xfId="0" applyNumberFormat="1" applyFont="1" applyFill="1" applyBorder="1" applyAlignment="1" applyProtection="1">
      <alignment horizontal="center" vertical="center"/>
      <protection locked="0"/>
    </xf>
    <xf numFmtId="0" fontId="29" fillId="33" borderId="37" xfId="0" applyFont="1" applyFill="1" applyBorder="1" applyAlignment="1">
      <alignment horizontal="center" vertical="center"/>
    </xf>
    <xf numFmtId="0" fontId="30" fillId="33" borderId="30" xfId="0" applyFont="1" applyFill="1" applyBorder="1" applyAlignment="1" applyProtection="1">
      <alignment horizontal="center" vertical="center"/>
      <protection locked="0"/>
    </xf>
    <xf numFmtId="1" fontId="29" fillId="33" borderId="3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3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left" vertical="center" wrapText="1"/>
    </xf>
    <xf numFmtId="1" fontId="28" fillId="35" borderId="30" xfId="0" applyNumberFormat="1" applyFont="1" applyFill="1" applyBorder="1" applyAlignment="1" applyProtection="1">
      <alignment horizontal="center" vertical="center"/>
      <protection locked="0"/>
    </xf>
    <xf numFmtId="1" fontId="28" fillId="35" borderId="30" xfId="0" applyNumberFormat="1" applyFont="1" applyFill="1" applyBorder="1" applyAlignment="1">
      <alignment horizontal="center" vertical="center" wrapText="1"/>
    </xf>
    <xf numFmtId="1" fontId="28" fillId="35" borderId="53" xfId="0" applyNumberFormat="1" applyFont="1" applyFill="1" applyBorder="1" applyAlignment="1" applyProtection="1">
      <alignment horizontal="center" vertical="center"/>
      <protection locked="0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34" borderId="54" xfId="0" applyNumberFormat="1" applyFont="1" applyFill="1" applyBorder="1" applyAlignment="1" applyProtection="1">
      <alignment horizontal="center" vertical="center"/>
      <protection locked="0"/>
    </xf>
    <xf numFmtId="2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38" fillId="33" borderId="30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left" vertical="center" wrapText="1"/>
    </xf>
    <xf numFmtId="0" fontId="38" fillId="33" borderId="30" xfId="0" applyFont="1" applyFill="1" applyBorder="1" applyAlignment="1" applyProtection="1">
      <alignment horizontal="center" vertical="center" wrapText="1"/>
      <protection locked="0"/>
    </xf>
    <xf numFmtId="172" fontId="38" fillId="33" borderId="30" xfId="0" applyNumberFormat="1" applyFont="1" applyFill="1" applyBorder="1" applyAlignment="1">
      <alignment horizontal="center" vertical="center" wrapText="1"/>
    </xf>
    <xf numFmtId="1" fontId="38" fillId="33" borderId="30" xfId="0" applyNumberFormat="1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36" fillId="33" borderId="31" xfId="0" applyFont="1" applyFill="1" applyBorder="1" applyAlignment="1">
      <alignment vertical="center" wrapText="1"/>
    </xf>
    <xf numFmtId="0" fontId="36" fillId="33" borderId="55" xfId="0" applyFont="1" applyFill="1" applyBorder="1" applyAlignment="1">
      <alignment vertical="center" wrapText="1"/>
    </xf>
    <xf numFmtId="49" fontId="40" fillId="33" borderId="31" xfId="0" applyNumberFormat="1" applyFont="1" applyFill="1" applyBorder="1" applyAlignment="1">
      <alignment vertical="center" wrapText="1"/>
    </xf>
    <xf numFmtId="49" fontId="40" fillId="33" borderId="30" xfId="0" applyNumberFormat="1" applyFont="1" applyFill="1" applyBorder="1" applyAlignment="1">
      <alignment vertical="center" wrapText="1"/>
    </xf>
    <xf numFmtId="0" fontId="36" fillId="38" borderId="30" xfId="0" applyFont="1" applyFill="1" applyBorder="1" applyAlignment="1">
      <alignment horizontal="center" vertical="center" wrapText="1"/>
    </xf>
    <xf numFmtId="172" fontId="36" fillId="38" borderId="30" xfId="0" applyNumberFormat="1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49" fontId="36" fillId="33" borderId="3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39" borderId="30" xfId="0" applyFont="1" applyFill="1" applyBorder="1" applyAlignment="1">
      <alignment horizontal="center" vertical="center" wrapText="1"/>
    </xf>
    <xf numFmtId="0" fontId="36" fillId="40" borderId="30" xfId="0" applyFont="1" applyFill="1" applyBorder="1" applyAlignment="1">
      <alignment horizontal="center" vertical="center" wrapText="1"/>
    </xf>
    <xf numFmtId="0" fontId="29" fillId="39" borderId="30" xfId="0" applyFont="1" applyFill="1" applyBorder="1" applyAlignment="1">
      <alignment horizontal="left" vertical="center" wrapText="1"/>
    </xf>
    <xf numFmtId="0" fontId="29" fillId="40" borderId="0" xfId="0" applyFont="1" applyFill="1" applyBorder="1" applyAlignment="1">
      <alignment horizontal="left" vertical="center" wrapText="1"/>
    </xf>
    <xf numFmtId="0" fontId="29" fillId="40" borderId="30" xfId="0" applyFont="1" applyFill="1" applyBorder="1" applyAlignment="1">
      <alignment horizontal="left" vertical="center" wrapText="1"/>
    </xf>
    <xf numFmtId="0" fontId="29" fillId="39" borderId="0" xfId="0" applyFont="1" applyFill="1" applyBorder="1" applyAlignment="1">
      <alignment horizontal="left" vertical="center" wrapText="1"/>
    </xf>
    <xf numFmtId="0" fontId="29" fillId="39" borderId="30" xfId="0" applyFont="1" applyFill="1" applyBorder="1" applyAlignment="1">
      <alignment horizontal="center" vertical="center"/>
    </xf>
    <xf numFmtId="0" fontId="28" fillId="39" borderId="30" xfId="0" applyFont="1" applyFill="1" applyBorder="1" applyAlignment="1">
      <alignment horizontal="center" vertical="center" wrapText="1"/>
    </xf>
    <xf numFmtId="0" fontId="29" fillId="39" borderId="56" xfId="0" applyFont="1" applyFill="1" applyBorder="1" applyAlignment="1">
      <alignment horizontal="center" vertical="center"/>
    </xf>
    <xf numFmtId="0" fontId="29" fillId="39" borderId="32" xfId="0" applyFont="1" applyFill="1" applyBorder="1" applyAlignment="1">
      <alignment horizontal="left" vertical="center" wrapText="1"/>
    </xf>
    <xf numFmtId="0" fontId="29" fillId="40" borderId="30" xfId="0" applyFont="1" applyFill="1" applyBorder="1" applyAlignment="1">
      <alignment horizontal="center" vertical="center"/>
    </xf>
    <xf numFmtId="0" fontId="29" fillId="39" borderId="45" xfId="0" applyFont="1" applyFill="1" applyBorder="1" applyAlignment="1">
      <alignment horizontal="center" vertical="center" wrapText="1"/>
    </xf>
    <xf numFmtId="0" fontId="29" fillId="39" borderId="56" xfId="0" applyFont="1" applyFill="1" applyBorder="1" applyAlignment="1">
      <alignment horizontal="center" vertical="center" wrapText="1"/>
    </xf>
    <xf numFmtId="0" fontId="29" fillId="40" borderId="32" xfId="0" applyFont="1" applyFill="1" applyBorder="1" applyAlignment="1">
      <alignment horizontal="left" vertical="center" wrapText="1"/>
    </xf>
    <xf numFmtId="0" fontId="29" fillId="39" borderId="49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32" xfId="0" applyFont="1" applyFill="1" applyBorder="1" applyAlignment="1">
      <alignment horizontal="center" vertical="center" wrapText="1"/>
    </xf>
    <xf numFmtId="0" fontId="29" fillId="41" borderId="30" xfId="0" applyFont="1" applyFill="1" applyBorder="1" applyAlignment="1" applyProtection="1">
      <alignment horizontal="center" vertical="center"/>
      <protection locked="0"/>
    </xf>
    <xf numFmtId="1" fontId="29" fillId="41" borderId="30" xfId="0" applyNumberFormat="1" applyFont="1" applyFill="1" applyBorder="1" applyAlignment="1">
      <alignment horizontal="center" vertical="center"/>
    </xf>
    <xf numFmtId="1" fontId="30" fillId="39" borderId="30" xfId="0" applyNumberFormat="1" applyFont="1" applyFill="1" applyBorder="1" applyAlignment="1">
      <alignment horizontal="center" vertical="center" wrapText="1"/>
    </xf>
    <xf numFmtId="1" fontId="31" fillId="39" borderId="30" xfId="0" applyNumberFormat="1" applyFont="1" applyFill="1" applyBorder="1" applyAlignment="1">
      <alignment horizontal="center" vertical="center" wrapText="1"/>
    </xf>
    <xf numFmtId="1" fontId="30" fillId="40" borderId="30" xfId="0" applyNumberFormat="1" applyFont="1" applyFill="1" applyBorder="1" applyAlignment="1">
      <alignment horizontal="center" vertical="center" wrapText="1"/>
    </xf>
    <xf numFmtId="1" fontId="30" fillId="39" borderId="30" xfId="0" applyNumberFormat="1" applyFont="1" applyFill="1" applyBorder="1" applyAlignment="1">
      <alignment horizontal="center" vertical="center"/>
    </xf>
    <xf numFmtId="1" fontId="30" fillId="40" borderId="3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" fontId="30" fillId="39" borderId="3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17" fillId="33" borderId="3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59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6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0" borderId="17" xfId="0" applyFont="1" applyBorder="1" applyAlignment="1">
      <alignment horizontal="justify" vertical="top"/>
    </xf>
    <xf numFmtId="0" fontId="17" fillId="0" borderId="10" xfId="0" applyFont="1" applyBorder="1" applyAlignment="1">
      <alignment horizontal="justify" vertical="top"/>
    </xf>
    <xf numFmtId="0" fontId="17" fillId="0" borderId="61" xfId="0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textRotation="90" wrapText="1"/>
    </xf>
    <xf numFmtId="0" fontId="20" fillId="33" borderId="54" xfId="0" applyFont="1" applyFill="1" applyBorder="1" applyAlignment="1">
      <alignment horizontal="center"/>
    </xf>
    <xf numFmtId="0" fontId="20" fillId="33" borderId="5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65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6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33" borderId="30" xfId="0" applyFont="1" applyFill="1" applyBorder="1" applyAlignment="1">
      <alignment horizontal="center" vertical="center" textRotation="90" wrapText="1"/>
    </xf>
    <xf numFmtId="0" fontId="17" fillId="33" borderId="3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textRotation="90"/>
    </xf>
    <xf numFmtId="0" fontId="13" fillId="0" borderId="64" xfId="0" applyFont="1" applyBorder="1" applyAlignment="1">
      <alignment horizontal="center"/>
    </xf>
    <xf numFmtId="0" fontId="18" fillId="0" borderId="64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70" xfId="0" applyFont="1" applyBorder="1" applyAlignment="1">
      <alignment horizontal="center" vertical="center" textRotation="90" wrapText="1"/>
    </xf>
    <xf numFmtId="0" fontId="13" fillId="0" borderId="66" xfId="0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49" fontId="36" fillId="33" borderId="30" xfId="0" applyNumberFormat="1" applyFont="1" applyFill="1" applyBorder="1" applyAlignment="1">
      <alignment horizontal="left" vertical="center" wrapText="1"/>
    </xf>
    <xf numFmtId="49" fontId="36" fillId="33" borderId="55" xfId="0" applyNumberFormat="1" applyFont="1" applyFill="1" applyBorder="1" applyAlignment="1">
      <alignment horizontal="center" vertical="center" wrapText="1"/>
    </xf>
    <xf numFmtId="49" fontId="36" fillId="33" borderId="71" xfId="0" applyNumberFormat="1" applyFont="1" applyFill="1" applyBorder="1" applyAlignment="1">
      <alignment horizontal="center" vertical="center" wrapText="1"/>
    </xf>
    <xf numFmtId="49" fontId="36" fillId="33" borderId="30" xfId="0" applyNumberFormat="1" applyFont="1" applyFill="1" applyBorder="1" applyAlignment="1">
      <alignment horizontal="center" vertical="center" wrapText="1"/>
    </xf>
    <xf numFmtId="49" fontId="36" fillId="33" borderId="31" xfId="0" applyNumberFormat="1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62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textRotation="90" wrapText="1"/>
    </xf>
    <xf numFmtId="0" fontId="26" fillId="0" borderId="30" xfId="0" applyFont="1" applyFill="1" applyBorder="1" applyAlignment="1">
      <alignment horizontal="center" vertical="center" textRotation="90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textRotation="90" wrapText="1"/>
    </xf>
    <xf numFmtId="0" fontId="26" fillId="0" borderId="5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 textRotation="90" wrapText="1"/>
    </xf>
    <xf numFmtId="0" fontId="25" fillId="0" borderId="30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showZeros="0" view="pageBreakPreview" zoomScale="75" zoomScaleSheetLayoutView="75" zoomScalePageLayoutView="0" workbookViewId="0" topLeftCell="A28">
      <selection activeCell="AX6" sqref="AX6"/>
    </sheetView>
  </sheetViews>
  <sheetFormatPr defaultColWidth="9.00390625" defaultRowHeight="12.75"/>
  <cols>
    <col min="2" max="2" width="4.00390625" style="0" customWidth="1"/>
    <col min="3" max="3" width="3.625" style="0" customWidth="1"/>
    <col min="4" max="4" width="3.25390625" style="0" customWidth="1"/>
    <col min="5" max="5" width="3.625" style="0" customWidth="1"/>
    <col min="6" max="6" width="4.625" style="0" customWidth="1"/>
    <col min="7" max="7" width="3.625" style="0" customWidth="1"/>
    <col min="8" max="8" width="4.125" style="0" customWidth="1"/>
    <col min="9" max="9" width="4.375" style="0" customWidth="1"/>
    <col min="10" max="10" width="3.625" style="0" customWidth="1"/>
    <col min="11" max="12" width="3.125" style="0" customWidth="1"/>
    <col min="13" max="14" width="3.625" style="0" customWidth="1"/>
    <col min="15" max="15" width="3.125" style="0" customWidth="1"/>
    <col min="16" max="18" width="3.625" style="0" customWidth="1"/>
    <col min="19" max="19" width="6.875" style="0" customWidth="1"/>
    <col min="20" max="20" width="6.375" style="0" customWidth="1"/>
    <col min="21" max="22" width="3.625" style="0" customWidth="1"/>
    <col min="23" max="23" width="3.875" style="0" customWidth="1"/>
    <col min="24" max="24" width="3.125" style="0" customWidth="1"/>
    <col min="25" max="25" width="3.625" style="0" customWidth="1"/>
    <col min="26" max="26" width="4.75390625" style="0" customWidth="1"/>
    <col min="27" max="27" width="3.625" style="0" customWidth="1"/>
    <col min="28" max="28" width="3.875" style="0" customWidth="1"/>
    <col min="29" max="29" width="3.625" style="0" customWidth="1"/>
    <col min="30" max="30" width="4.25390625" style="0" customWidth="1"/>
    <col min="31" max="31" width="3.625" style="0" customWidth="1"/>
    <col min="32" max="32" width="7.25390625" style="0" customWidth="1"/>
    <col min="33" max="40" width="3.625" style="0" customWidth="1"/>
    <col min="41" max="41" width="3.125" style="0" customWidth="1"/>
    <col min="42" max="42" width="6.00390625" style="0" customWidth="1"/>
    <col min="43" max="44" width="3.625" style="0" customWidth="1"/>
    <col min="45" max="45" width="5.625" style="0" customWidth="1"/>
    <col min="46" max="49" width="3.625" style="0" customWidth="1"/>
    <col min="50" max="50" width="3.125" style="0" customWidth="1"/>
    <col min="51" max="52" width="3.625" style="0" customWidth="1"/>
    <col min="53" max="53" width="5.875" style="0" customWidth="1"/>
    <col min="54" max="54" width="5.00390625" style="0" customWidth="1"/>
  </cols>
  <sheetData>
    <row r="1" spans="2:53" ht="25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53" t="s">
        <v>0</v>
      </c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1"/>
      <c r="AJ1" s="1"/>
      <c r="AK1" s="1"/>
      <c r="AL1" s="1"/>
      <c r="AM1" s="1"/>
      <c r="AN1" s="1"/>
      <c r="AO1" s="1"/>
      <c r="AP1" s="1"/>
      <c r="AV1" s="354"/>
      <c r="AW1" s="352"/>
      <c r="AX1" s="352"/>
      <c r="AY1" s="352"/>
      <c r="AZ1" s="352"/>
      <c r="BA1" s="352"/>
    </row>
    <row r="2" spans="2:53" ht="21.75" customHeight="1">
      <c r="B2" s="1"/>
      <c r="C2" s="1"/>
      <c r="D2" s="1"/>
      <c r="E2" s="1"/>
      <c r="F2" s="1"/>
      <c r="G2" s="1"/>
      <c r="H2" s="1"/>
      <c r="I2" s="353" t="s">
        <v>1</v>
      </c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V2" s="381" t="s">
        <v>216</v>
      </c>
      <c r="AW2" s="355"/>
      <c r="AX2" s="355"/>
      <c r="AY2" s="352"/>
      <c r="AZ2" s="352"/>
      <c r="BA2" s="352"/>
    </row>
    <row r="3" spans="2:53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2"/>
      <c r="AJ3" s="2"/>
      <c r="AK3" s="2"/>
      <c r="AL3" s="2"/>
      <c r="AM3" s="2"/>
      <c r="AN3" s="2"/>
      <c r="AO3" s="2"/>
      <c r="AP3" s="2"/>
      <c r="AV3" s="352"/>
      <c r="AW3" s="352"/>
      <c r="AX3" s="352"/>
      <c r="AY3" s="352"/>
      <c r="AZ3" s="352"/>
      <c r="BA3" s="352"/>
    </row>
    <row r="4" spans="2:42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  <c r="AM4" s="2"/>
      <c r="AN4" s="2"/>
      <c r="AO4" s="2"/>
      <c r="AP4" s="2"/>
    </row>
    <row r="5" spans="1:53" ht="24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AH5" s="7" t="s">
        <v>2</v>
      </c>
      <c r="AI5" s="349" t="s">
        <v>3</v>
      </c>
      <c r="AJ5" s="349"/>
      <c r="AK5" s="349"/>
      <c r="AL5" s="349"/>
      <c r="AM5" s="349"/>
      <c r="AN5" s="349"/>
      <c r="AO5" s="349"/>
      <c r="AP5" s="7"/>
      <c r="AQ5" s="7"/>
      <c r="AR5" s="7"/>
      <c r="AS5" s="7"/>
      <c r="AT5" s="7"/>
      <c r="AU5" s="7"/>
      <c r="AV5" s="7"/>
      <c r="AW5" s="7"/>
      <c r="AX5" s="7"/>
      <c r="AY5" s="4"/>
      <c r="AZ5" s="4"/>
      <c r="BA5" s="4"/>
    </row>
    <row r="6" spans="1:53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6"/>
      <c r="O6" s="6"/>
      <c r="P6" s="6"/>
      <c r="AH6" s="8"/>
      <c r="AI6" s="348" t="s">
        <v>4</v>
      </c>
      <c r="AJ6" s="348"/>
      <c r="AK6" s="348"/>
      <c r="AL6" s="348"/>
      <c r="AM6" s="348"/>
      <c r="AN6" s="348"/>
      <c r="AO6" s="348"/>
      <c r="AP6" s="348"/>
      <c r="AQ6" s="348"/>
      <c r="AR6" s="7"/>
      <c r="AS6" s="7"/>
      <c r="AT6" s="7"/>
      <c r="AU6" s="7"/>
      <c r="AV6" s="7"/>
      <c r="AW6" s="7"/>
      <c r="AX6" s="7"/>
      <c r="AY6" s="4"/>
      <c r="AZ6" s="4"/>
      <c r="BA6" s="4"/>
    </row>
    <row r="7" spans="1:53" ht="24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  <c r="P7" s="6"/>
      <c r="AH7" s="349" t="s">
        <v>5</v>
      </c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9"/>
      <c r="AZ7" s="9"/>
      <c r="BA7" s="9"/>
    </row>
    <row r="8" spans="1:53" ht="24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6"/>
      <c r="N8" s="6"/>
      <c r="O8" s="6"/>
      <c r="P8" s="6"/>
      <c r="AH8" s="351" t="s">
        <v>204</v>
      </c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4"/>
      <c r="AZ8" s="4"/>
      <c r="BA8" s="4"/>
    </row>
    <row r="9" spans="1:16" ht="15.75">
      <c r="A9" s="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6"/>
      <c r="N9" s="6"/>
      <c r="O9" s="6"/>
      <c r="P9" s="6"/>
    </row>
    <row r="10" spans="1:49" ht="15.75">
      <c r="A10" s="35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6"/>
      <c r="N10" s="6"/>
      <c r="O10" s="6"/>
      <c r="P10" s="6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</row>
    <row r="11" spans="1:53" ht="20.25">
      <c r="A11" s="346" t="s">
        <v>6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</row>
    <row r="12" spans="1:53" ht="18.75">
      <c r="A12" s="347"/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</row>
    <row r="13" spans="1:53" ht="18.75">
      <c r="A13" s="11"/>
      <c r="B13" s="336" t="s">
        <v>7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41" t="s">
        <v>8</v>
      </c>
      <c r="N13" s="341"/>
      <c r="O13" s="341"/>
      <c r="P13" s="341"/>
      <c r="Q13" s="341"/>
      <c r="R13" s="341"/>
      <c r="S13" s="341"/>
      <c r="T13" s="341"/>
      <c r="U13" s="34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41" t="s">
        <v>9</v>
      </c>
      <c r="AI13" s="341"/>
      <c r="AJ13" s="341"/>
      <c r="AK13" s="341"/>
      <c r="AL13" s="341"/>
      <c r="AM13" s="341"/>
      <c r="AN13" s="246"/>
      <c r="AO13" s="341" t="s">
        <v>10</v>
      </c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</row>
    <row r="14" spans="1:53" ht="134.25" customHeight="1">
      <c r="A14" s="10"/>
      <c r="B14" s="342" t="s">
        <v>11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3" t="s">
        <v>12</v>
      </c>
      <c r="N14" s="343"/>
      <c r="O14" s="343"/>
      <c r="P14" s="343"/>
      <c r="Q14" s="343"/>
      <c r="R14" s="343"/>
      <c r="S14" s="343"/>
      <c r="T14" s="343"/>
      <c r="U14" s="343"/>
      <c r="V14" s="34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339" t="s">
        <v>199</v>
      </c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</row>
    <row r="15" spans="1:53" ht="108" customHeight="1">
      <c r="A15" s="11"/>
      <c r="B15" s="342" t="s">
        <v>13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4" t="s">
        <v>207</v>
      </c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13"/>
      <c r="AH15" s="345" t="s">
        <v>208</v>
      </c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</row>
    <row r="16" spans="1:53" ht="37.5" customHeight="1">
      <c r="A16" s="14"/>
      <c r="B16" s="336" t="s">
        <v>14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 t="s">
        <v>15</v>
      </c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13"/>
      <c r="AG16" s="13"/>
      <c r="AH16" s="339" t="s">
        <v>200</v>
      </c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</row>
    <row r="17" spans="1:53" ht="45.75" customHeight="1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40" t="s">
        <v>16</v>
      </c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13"/>
      <c r="AE17" s="13"/>
      <c r="AF17" s="13"/>
      <c r="AG17" s="13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</row>
    <row r="18" spans="1:53" ht="24.75" customHeight="1">
      <c r="A18" s="15"/>
      <c r="B18" s="336" t="s">
        <v>17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12"/>
      <c r="N18" s="341" t="s">
        <v>18</v>
      </c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</row>
    <row r="19" spans="1:53" ht="24.75" customHeight="1">
      <c r="A19" s="10"/>
      <c r="B19" s="336" t="s">
        <v>19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12"/>
      <c r="N19" s="336" t="s">
        <v>20</v>
      </c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</row>
    <row r="20" spans="1:53" ht="15.75">
      <c r="A20" s="334" t="s">
        <v>21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</row>
    <row r="21" spans="1:53" ht="15" customHeight="1">
      <c r="A21" s="337" t="s">
        <v>22</v>
      </c>
      <c r="B21" s="338" t="s">
        <v>23</v>
      </c>
      <c r="C21" s="338"/>
      <c r="D21" s="338"/>
      <c r="E21" s="338"/>
      <c r="F21" s="338"/>
      <c r="G21" s="331" t="s">
        <v>24</v>
      </c>
      <c r="H21" s="331"/>
      <c r="I21" s="331"/>
      <c r="J21" s="331"/>
      <c r="K21" s="331" t="s">
        <v>25</v>
      </c>
      <c r="L21" s="331"/>
      <c r="M21" s="331"/>
      <c r="N21" s="331"/>
      <c r="O21" s="331" t="s">
        <v>26</v>
      </c>
      <c r="P21" s="331"/>
      <c r="Q21" s="331"/>
      <c r="R21" s="331"/>
      <c r="S21" s="331"/>
      <c r="T21" s="331" t="s">
        <v>27</v>
      </c>
      <c r="U21" s="331"/>
      <c r="V21" s="331"/>
      <c r="W21" s="331"/>
      <c r="X21" s="331" t="s">
        <v>28</v>
      </c>
      <c r="Y21" s="331"/>
      <c r="Z21" s="331"/>
      <c r="AA21" s="331"/>
      <c r="AB21" s="331" t="s">
        <v>29</v>
      </c>
      <c r="AC21" s="331"/>
      <c r="AD21" s="331"/>
      <c r="AE21" s="331"/>
      <c r="AF21" s="331" t="s">
        <v>30</v>
      </c>
      <c r="AG21" s="331"/>
      <c r="AH21" s="331"/>
      <c r="AI21" s="331"/>
      <c r="AJ21" s="331"/>
      <c r="AK21" s="331" t="s">
        <v>31</v>
      </c>
      <c r="AL21" s="331"/>
      <c r="AM21" s="331"/>
      <c r="AN21" s="331"/>
      <c r="AO21" s="331" t="s">
        <v>32</v>
      </c>
      <c r="AP21" s="331"/>
      <c r="AQ21" s="331"/>
      <c r="AR21" s="331"/>
      <c r="AS21" s="331" t="s">
        <v>33</v>
      </c>
      <c r="AT21" s="331"/>
      <c r="AU21" s="331"/>
      <c r="AV21" s="331"/>
      <c r="AW21" s="331"/>
      <c r="AX21" s="335" t="s">
        <v>34</v>
      </c>
      <c r="AY21" s="335"/>
      <c r="AZ21" s="335"/>
      <c r="BA21" s="335"/>
    </row>
    <row r="22" spans="1:53" ht="12.75">
      <c r="A22" s="337"/>
      <c r="B22" s="16">
        <v>1</v>
      </c>
      <c r="C22" s="16">
        <f aca="true" t="shared" si="0" ref="C22:AH22">B22+1</f>
        <v>2</v>
      </c>
      <c r="D22" s="16">
        <f t="shared" si="0"/>
        <v>3</v>
      </c>
      <c r="E22" s="16">
        <f t="shared" si="0"/>
        <v>4</v>
      </c>
      <c r="F22" s="16">
        <f t="shared" si="0"/>
        <v>5</v>
      </c>
      <c r="G22" s="16">
        <f t="shared" si="0"/>
        <v>6</v>
      </c>
      <c r="H22" s="16">
        <f t="shared" si="0"/>
        <v>7</v>
      </c>
      <c r="I22" s="16">
        <f t="shared" si="0"/>
        <v>8</v>
      </c>
      <c r="J22" s="16">
        <f t="shared" si="0"/>
        <v>9</v>
      </c>
      <c r="K22" s="16">
        <f t="shared" si="0"/>
        <v>10</v>
      </c>
      <c r="L22" s="16">
        <f t="shared" si="0"/>
        <v>11</v>
      </c>
      <c r="M22" s="16">
        <f t="shared" si="0"/>
        <v>12</v>
      </c>
      <c r="N22" s="16">
        <f t="shared" si="0"/>
        <v>13</v>
      </c>
      <c r="O22" s="16">
        <f t="shared" si="0"/>
        <v>14</v>
      </c>
      <c r="P22" s="16">
        <f t="shared" si="0"/>
        <v>15</v>
      </c>
      <c r="Q22" s="16">
        <f t="shared" si="0"/>
        <v>16</v>
      </c>
      <c r="R22" s="16">
        <f t="shared" si="0"/>
        <v>17</v>
      </c>
      <c r="S22" s="16">
        <f t="shared" si="0"/>
        <v>18</v>
      </c>
      <c r="T22" s="16">
        <f t="shared" si="0"/>
        <v>19</v>
      </c>
      <c r="U22" s="16">
        <f t="shared" si="0"/>
        <v>20</v>
      </c>
      <c r="V22" s="16">
        <f t="shared" si="0"/>
        <v>21</v>
      </c>
      <c r="W22" s="16">
        <f t="shared" si="0"/>
        <v>22</v>
      </c>
      <c r="X22" s="16">
        <f t="shared" si="0"/>
        <v>23</v>
      </c>
      <c r="Y22" s="16">
        <f t="shared" si="0"/>
        <v>24</v>
      </c>
      <c r="Z22" s="16">
        <f t="shared" si="0"/>
        <v>25</v>
      </c>
      <c r="AA22" s="16">
        <f t="shared" si="0"/>
        <v>26</v>
      </c>
      <c r="AB22" s="16">
        <f t="shared" si="0"/>
        <v>27</v>
      </c>
      <c r="AC22" s="16">
        <f t="shared" si="0"/>
        <v>28</v>
      </c>
      <c r="AD22" s="16">
        <f t="shared" si="0"/>
        <v>29</v>
      </c>
      <c r="AE22" s="16">
        <f t="shared" si="0"/>
        <v>30</v>
      </c>
      <c r="AF22" s="16">
        <f t="shared" si="0"/>
        <v>31</v>
      </c>
      <c r="AG22" s="16">
        <f t="shared" si="0"/>
        <v>32</v>
      </c>
      <c r="AH22" s="16">
        <f t="shared" si="0"/>
        <v>33</v>
      </c>
      <c r="AI22" s="16">
        <f aca="true" t="shared" si="1" ref="AI22:BA22">AH22+1</f>
        <v>34</v>
      </c>
      <c r="AJ22" s="16">
        <f t="shared" si="1"/>
        <v>35</v>
      </c>
      <c r="AK22" s="16">
        <f t="shared" si="1"/>
        <v>36</v>
      </c>
      <c r="AL22" s="16">
        <f t="shared" si="1"/>
        <v>37</v>
      </c>
      <c r="AM22" s="16">
        <f t="shared" si="1"/>
        <v>38</v>
      </c>
      <c r="AN22" s="16">
        <f t="shared" si="1"/>
        <v>39</v>
      </c>
      <c r="AO22" s="16">
        <f t="shared" si="1"/>
        <v>40</v>
      </c>
      <c r="AP22" s="16">
        <f t="shared" si="1"/>
        <v>41</v>
      </c>
      <c r="AQ22" s="16">
        <f t="shared" si="1"/>
        <v>42</v>
      </c>
      <c r="AR22" s="16">
        <f t="shared" si="1"/>
        <v>43</v>
      </c>
      <c r="AS22" s="16">
        <f t="shared" si="1"/>
        <v>44</v>
      </c>
      <c r="AT22" s="16">
        <f t="shared" si="1"/>
        <v>45</v>
      </c>
      <c r="AU22" s="16">
        <f t="shared" si="1"/>
        <v>46</v>
      </c>
      <c r="AV22" s="16">
        <f t="shared" si="1"/>
        <v>47</v>
      </c>
      <c r="AW22" s="16">
        <f t="shared" si="1"/>
        <v>48</v>
      </c>
      <c r="AX22" s="16">
        <f t="shared" si="1"/>
        <v>49</v>
      </c>
      <c r="AY22" s="16">
        <f t="shared" si="1"/>
        <v>50</v>
      </c>
      <c r="AZ22" s="16">
        <f t="shared" si="1"/>
        <v>51</v>
      </c>
      <c r="BA22" s="17">
        <f t="shared" si="1"/>
        <v>52</v>
      </c>
    </row>
    <row r="23" spans="1:53" ht="15">
      <c r="A23" s="33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/>
    </row>
    <row r="24" spans="1:53" ht="18.75">
      <c r="A24" s="21" t="s">
        <v>35</v>
      </c>
      <c r="B24" s="22"/>
      <c r="C24" s="22"/>
      <c r="D24" s="23"/>
      <c r="E24" s="2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36</v>
      </c>
      <c r="R24" s="24" t="s">
        <v>36</v>
      </c>
      <c r="S24" s="24" t="s">
        <v>37</v>
      </c>
      <c r="T24" s="24" t="s">
        <v>38</v>
      </c>
      <c r="U24" s="24" t="s">
        <v>38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 t="s">
        <v>39</v>
      </c>
      <c r="AO24" s="24" t="s">
        <v>39</v>
      </c>
      <c r="AP24" s="24" t="s">
        <v>36</v>
      </c>
      <c r="AQ24" s="24" t="s">
        <v>36</v>
      </c>
      <c r="AR24" s="24" t="s">
        <v>36</v>
      </c>
      <c r="AS24" s="24" t="s">
        <v>38</v>
      </c>
      <c r="AT24" s="24" t="s">
        <v>38</v>
      </c>
      <c r="AU24" s="24" t="s">
        <v>38</v>
      </c>
      <c r="AV24" s="24" t="s">
        <v>38</v>
      </c>
      <c r="AW24" s="24" t="s">
        <v>38</v>
      </c>
      <c r="AX24" s="24" t="s">
        <v>38</v>
      </c>
      <c r="AY24" s="24" t="s">
        <v>38</v>
      </c>
      <c r="AZ24" s="24" t="s">
        <v>38</v>
      </c>
      <c r="BA24" s="24" t="s">
        <v>38</v>
      </c>
    </row>
    <row r="25" spans="1:53" ht="18.75">
      <c r="A25" s="25" t="s">
        <v>40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 t="s">
        <v>36</v>
      </c>
      <c r="R25" s="24" t="s">
        <v>36</v>
      </c>
      <c r="S25" s="24" t="s">
        <v>38</v>
      </c>
      <c r="T25" s="24" t="s">
        <v>38</v>
      </c>
      <c r="U25" s="24" t="s">
        <v>38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 t="s">
        <v>39</v>
      </c>
      <c r="AO25" s="24" t="s">
        <v>39</v>
      </c>
      <c r="AP25" s="24" t="s">
        <v>36</v>
      </c>
      <c r="AQ25" s="24" t="s">
        <v>36</v>
      </c>
      <c r="AR25" s="24" t="s">
        <v>36</v>
      </c>
      <c r="AS25" s="24" t="s">
        <v>38</v>
      </c>
      <c r="AT25" s="24" t="s">
        <v>38</v>
      </c>
      <c r="AU25" s="24" t="s">
        <v>38</v>
      </c>
      <c r="AV25" s="24" t="s">
        <v>38</v>
      </c>
      <c r="AW25" s="24" t="s">
        <v>38</v>
      </c>
      <c r="AX25" s="24" t="s">
        <v>38</v>
      </c>
      <c r="AY25" s="24" t="s">
        <v>38</v>
      </c>
      <c r="AZ25" s="24" t="s">
        <v>38</v>
      </c>
      <c r="BA25" s="24" t="s">
        <v>38</v>
      </c>
    </row>
    <row r="26" spans="1:53" ht="18.75">
      <c r="A26" s="25" t="s">
        <v>41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 t="s">
        <v>39</v>
      </c>
      <c r="P26" s="24" t="s">
        <v>39</v>
      </c>
      <c r="Q26" s="24" t="s">
        <v>36</v>
      </c>
      <c r="R26" s="24" t="s">
        <v>36</v>
      </c>
      <c r="S26" s="24" t="s">
        <v>38</v>
      </c>
      <c r="T26" s="24" t="s">
        <v>38</v>
      </c>
      <c r="U26" s="24" t="s">
        <v>38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 t="s">
        <v>36</v>
      </c>
      <c r="AQ26" s="24" t="s">
        <v>36</v>
      </c>
      <c r="AR26" s="26" t="s">
        <v>36</v>
      </c>
      <c r="AS26" s="24" t="s">
        <v>38</v>
      </c>
      <c r="AT26" s="24" t="s">
        <v>38</v>
      </c>
      <c r="AU26" s="24" t="s">
        <v>38</v>
      </c>
      <c r="AV26" s="24" t="s">
        <v>38</v>
      </c>
      <c r="AW26" s="24" t="s">
        <v>38</v>
      </c>
      <c r="AX26" s="24" t="s">
        <v>38</v>
      </c>
      <c r="AY26" s="24" t="s">
        <v>38</v>
      </c>
      <c r="AZ26" s="24" t="s">
        <v>38</v>
      </c>
      <c r="BA26" s="24" t="s">
        <v>38</v>
      </c>
    </row>
    <row r="27" spans="1:53" ht="18.75">
      <c r="A27" s="27" t="s">
        <v>42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 t="s">
        <v>36</v>
      </c>
      <c r="R27" s="24" t="s">
        <v>36</v>
      </c>
      <c r="S27" s="24" t="s">
        <v>38</v>
      </c>
      <c r="T27" s="24" t="s">
        <v>38</v>
      </c>
      <c r="U27" s="24" t="s">
        <v>38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 t="s">
        <v>43</v>
      </c>
      <c r="AH27" s="24" t="s">
        <v>43</v>
      </c>
      <c r="AI27" s="24" t="s">
        <v>43</v>
      </c>
      <c r="AJ27" s="24" t="s">
        <v>43</v>
      </c>
      <c r="AK27" s="24" t="s">
        <v>43</v>
      </c>
      <c r="AL27" s="24" t="s">
        <v>43</v>
      </c>
      <c r="AM27" s="24"/>
      <c r="AN27" s="24"/>
      <c r="AO27" s="24" t="s">
        <v>36</v>
      </c>
      <c r="AP27" s="24" t="s">
        <v>36</v>
      </c>
      <c r="AQ27" s="28" t="s">
        <v>44</v>
      </c>
      <c r="AR27" s="29" t="s">
        <v>44</v>
      </c>
      <c r="AS27" s="30"/>
      <c r="AT27" s="24"/>
      <c r="AU27" s="24"/>
      <c r="AV27" s="24"/>
      <c r="AW27" s="24" t="s">
        <v>45</v>
      </c>
      <c r="AX27" s="24"/>
      <c r="AY27" s="24"/>
      <c r="AZ27" s="24"/>
      <c r="BA27" s="24"/>
    </row>
    <row r="28" spans="1:53" ht="15.75">
      <c r="A28" s="333" t="s">
        <v>46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</row>
    <row r="30" spans="1:55" ht="18" customHeight="1" thickBot="1">
      <c r="A30" s="14" t="s">
        <v>47</v>
      </c>
      <c r="P30" s="14" t="s">
        <v>48</v>
      </c>
      <c r="Q30" s="4"/>
      <c r="R30" s="4"/>
      <c r="S30" s="4"/>
      <c r="T30" s="4"/>
      <c r="U30" s="4"/>
      <c r="V30" s="9"/>
      <c r="W30" s="9"/>
      <c r="X30" s="334" t="s">
        <v>49</v>
      </c>
      <c r="Y30" s="334"/>
      <c r="Z30" s="334"/>
      <c r="AA30" s="334"/>
      <c r="AB30" s="334"/>
      <c r="AC30" s="334"/>
      <c r="AD30" s="334"/>
      <c r="AE30" s="334"/>
      <c r="AI30" s="324" t="s">
        <v>50</v>
      </c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1"/>
      <c r="BB30" s="31"/>
      <c r="BC30" s="31"/>
    </row>
    <row r="31" spans="1:52" ht="16.5" customHeight="1" thickBot="1">
      <c r="A31" s="325" t="s">
        <v>22</v>
      </c>
      <c r="B31" s="325" t="s">
        <v>51</v>
      </c>
      <c r="C31" s="325"/>
      <c r="D31" s="325" t="s">
        <v>52</v>
      </c>
      <c r="E31" s="325"/>
      <c r="F31" s="326" t="s">
        <v>53</v>
      </c>
      <c r="G31" s="326"/>
      <c r="H31" s="325" t="s">
        <v>54</v>
      </c>
      <c r="I31" s="325"/>
      <c r="J31" s="325" t="s">
        <v>55</v>
      </c>
      <c r="K31" s="325"/>
      <c r="L31" s="330" t="s">
        <v>56</v>
      </c>
      <c r="M31" s="330"/>
      <c r="N31" s="315"/>
      <c r="O31" s="315"/>
      <c r="P31" s="304" t="s">
        <v>57</v>
      </c>
      <c r="Q31" s="304"/>
      <c r="R31" s="304"/>
      <c r="S31" s="304"/>
      <c r="T31" s="305" t="s">
        <v>58</v>
      </c>
      <c r="U31" s="306" t="s">
        <v>59</v>
      </c>
      <c r="V31" s="32"/>
      <c r="W31" s="32"/>
      <c r="X31" s="33"/>
      <c r="Y31" s="308" t="s">
        <v>60</v>
      </c>
      <c r="Z31" s="332" t="s">
        <v>61</v>
      </c>
      <c r="AA31" s="332"/>
      <c r="AB31" s="34"/>
      <c r="AC31" s="35"/>
      <c r="AD31" s="303" t="s">
        <v>58</v>
      </c>
      <c r="AE31" s="36"/>
      <c r="AI31" s="327" t="s">
        <v>62</v>
      </c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</row>
    <row r="32" spans="1:52" ht="59.25" customHeight="1" thickBot="1">
      <c r="A32" s="325"/>
      <c r="B32" s="325"/>
      <c r="C32" s="325"/>
      <c r="D32" s="325"/>
      <c r="E32" s="325"/>
      <c r="F32" s="326"/>
      <c r="G32" s="326"/>
      <c r="H32" s="325"/>
      <c r="I32" s="325"/>
      <c r="J32" s="325"/>
      <c r="K32" s="325"/>
      <c r="L32" s="330"/>
      <c r="M32" s="330"/>
      <c r="N32" s="315"/>
      <c r="O32" s="315"/>
      <c r="P32" s="304"/>
      <c r="Q32" s="304"/>
      <c r="R32" s="304"/>
      <c r="S32" s="304"/>
      <c r="T32" s="305"/>
      <c r="U32" s="307"/>
      <c r="V32" s="32"/>
      <c r="W32" s="32"/>
      <c r="X32" s="37"/>
      <c r="Y32" s="308"/>
      <c r="Z32" s="332"/>
      <c r="AA32" s="332"/>
      <c r="AB32" s="38"/>
      <c r="AC32" s="39"/>
      <c r="AD32" s="303"/>
      <c r="AE32" s="40"/>
      <c r="AI32" s="328" t="s">
        <v>63</v>
      </c>
      <c r="AJ32" s="328"/>
      <c r="AK32" s="328"/>
      <c r="AL32" s="328"/>
      <c r="AM32" s="328"/>
      <c r="AN32" s="328"/>
      <c r="AO32" s="328"/>
      <c r="AP32" s="328"/>
      <c r="AQ32" s="328"/>
      <c r="AR32" s="328"/>
      <c r="AS32" s="329" t="s">
        <v>64</v>
      </c>
      <c r="AT32" s="329"/>
      <c r="AU32" s="329"/>
      <c r="AV32" s="329"/>
      <c r="AW32" s="329"/>
      <c r="AX32" s="329"/>
      <c r="AY32" s="329"/>
      <c r="AZ32" s="329"/>
    </row>
    <row r="33" spans="1:52" ht="12.75" customHeight="1" thickBot="1">
      <c r="A33" s="325"/>
      <c r="B33" s="325"/>
      <c r="C33" s="325"/>
      <c r="D33" s="325"/>
      <c r="E33" s="325"/>
      <c r="F33" s="326"/>
      <c r="G33" s="326"/>
      <c r="H33" s="325"/>
      <c r="I33" s="325"/>
      <c r="J33" s="325"/>
      <c r="K33" s="325"/>
      <c r="L33" s="330"/>
      <c r="M33" s="330"/>
      <c r="N33" s="315"/>
      <c r="O33" s="315"/>
      <c r="P33" s="304"/>
      <c r="Q33" s="304"/>
      <c r="R33" s="304"/>
      <c r="S33" s="304"/>
      <c r="T33" s="305"/>
      <c r="U33" s="307"/>
      <c r="V33" s="32"/>
      <c r="W33" s="32"/>
      <c r="X33" s="37"/>
      <c r="Y33" s="308"/>
      <c r="Z33" s="332"/>
      <c r="AA33" s="332"/>
      <c r="AB33" s="38"/>
      <c r="AC33" s="39"/>
      <c r="AD33" s="303"/>
      <c r="AE33" s="40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41"/>
      <c r="AT33" s="32"/>
      <c r="AU33" s="32"/>
      <c r="AV33" s="32"/>
      <c r="AW33" s="32"/>
      <c r="AX33" s="49"/>
      <c r="AY33" s="49"/>
      <c r="AZ33" s="40"/>
    </row>
    <row r="34" spans="1:52" ht="39" customHeight="1" thickBot="1">
      <c r="A34" s="325"/>
      <c r="B34" s="325"/>
      <c r="C34" s="325"/>
      <c r="D34" s="325"/>
      <c r="E34" s="325"/>
      <c r="F34" s="326"/>
      <c r="G34" s="326"/>
      <c r="H34" s="325"/>
      <c r="I34" s="325"/>
      <c r="J34" s="325"/>
      <c r="K34" s="325"/>
      <c r="L34" s="330"/>
      <c r="M34" s="330"/>
      <c r="N34" s="315"/>
      <c r="O34" s="315"/>
      <c r="P34" s="304"/>
      <c r="Q34" s="304"/>
      <c r="R34" s="304"/>
      <c r="S34" s="304"/>
      <c r="T34" s="305"/>
      <c r="U34" s="307"/>
      <c r="V34" s="32"/>
      <c r="W34" s="32"/>
      <c r="X34" s="37"/>
      <c r="Y34" s="308"/>
      <c r="Z34" s="332"/>
      <c r="AA34" s="332"/>
      <c r="AB34" s="38"/>
      <c r="AC34" s="39"/>
      <c r="AD34" s="303"/>
      <c r="AE34" s="40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42">
        <v>1</v>
      </c>
      <c r="AT34" s="42">
        <v>2</v>
      </c>
      <c r="AU34" s="42">
        <v>3</v>
      </c>
      <c r="AV34" s="42">
        <v>4</v>
      </c>
      <c r="AW34" s="42">
        <v>5</v>
      </c>
      <c r="AX34" s="42">
        <v>6</v>
      </c>
      <c r="AY34" s="42">
        <v>7</v>
      </c>
      <c r="AZ34" s="43">
        <v>8</v>
      </c>
    </row>
    <row r="35" spans="1:52" ht="78" customHeight="1" thickBot="1">
      <c r="A35" s="44" t="s">
        <v>35</v>
      </c>
      <c r="B35" s="318">
        <v>33</v>
      </c>
      <c r="C35" s="319"/>
      <c r="D35" s="320">
        <v>5</v>
      </c>
      <c r="E35" s="320"/>
      <c r="F35" s="320">
        <v>2</v>
      </c>
      <c r="G35" s="320"/>
      <c r="H35" s="320"/>
      <c r="I35" s="320"/>
      <c r="J35" s="321">
        <v>12</v>
      </c>
      <c r="K35" s="321"/>
      <c r="L35" s="322">
        <f>SUM(B35:K35)</f>
        <v>52</v>
      </c>
      <c r="M35" s="323"/>
      <c r="N35" s="287"/>
      <c r="O35" s="281"/>
      <c r="P35" s="297" t="s">
        <v>201</v>
      </c>
      <c r="Q35" s="298"/>
      <c r="R35" s="298"/>
      <c r="S35" s="298"/>
      <c r="T35" s="45">
        <v>2.4</v>
      </c>
      <c r="U35" s="271">
        <v>4</v>
      </c>
      <c r="V35" s="46"/>
      <c r="W35" s="46"/>
      <c r="X35" s="309" t="s">
        <v>209</v>
      </c>
      <c r="Y35" s="310"/>
      <c r="Z35" s="310"/>
      <c r="AA35" s="310"/>
      <c r="AB35" s="310"/>
      <c r="AC35" s="311">
        <v>8</v>
      </c>
      <c r="AD35" s="311"/>
      <c r="AE35" s="312"/>
      <c r="AI35" s="291" t="s">
        <v>65</v>
      </c>
      <c r="AJ35" s="292"/>
      <c r="AK35" s="292"/>
      <c r="AL35" s="292"/>
      <c r="AM35" s="292"/>
      <c r="AN35" s="292"/>
      <c r="AO35" s="292"/>
      <c r="AP35" s="292"/>
      <c r="AQ35" s="292"/>
      <c r="AR35" s="292"/>
      <c r="AS35" s="244"/>
      <c r="AT35" s="244"/>
      <c r="AU35" s="244"/>
      <c r="AV35" s="244"/>
      <c r="AW35" s="244">
        <v>2</v>
      </c>
      <c r="AX35" s="244">
        <v>2</v>
      </c>
      <c r="AY35" s="244">
        <v>2</v>
      </c>
      <c r="AZ35" s="245">
        <v>2</v>
      </c>
    </row>
    <row r="36" spans="1:50" ht="125.25" customHeight="1" thickBot="1">
      <c r="A36" s="44" t="s">
        <v>66</v>
      </c>
      <c r="B36" s="284">
        <v>33</v>
      </c>
      <c r="C36" s="316"/>
      <c r="D36" s="285">
        <v>5</v>
      </c>
      <c r="E36" s="285"/>
      <c r="F36" s="285">
        <v>2</v>
      </c>
      <c r="G36" s="285"/>
      <c r="H36" s="285"/>
      <c r="I36" s="285"/>
      <c r="J36" s="317">
        <v>12</v>
      </c>
      <c r="K36" s="317"/>
      <c r="L36" s="295">
        <f>SUM(B36:K36)</f>
        <v>52</v>
      </c>
      <c r="M36" s="296"/>
      <c r="N36" s="281"/>
      <c r="O36" s="281"/>
      <c r="P36" s="297" t="s">
        <v>67</v>
      </c>
      <c r="Q36" s="298"/>
      <c r="R36" s="298"/>
      <c r="S36" s="298"/>
      <c r="T36" s="47">
        <v>5</v>
      </c>
      <c r="U36" s="272">
        <v>2</v>
      </c>
      <c r="V36" s="48"/>
      <c r="W36" s="48"/>
      <c r="X36" s="309"/>
      <c r="Y36" s="310"/>
      <c r="Z36" s="310"/>
      <c r="AA36" s="310"/>
      <c r="AB36" s="310"/>
      <c r="AC36" s="311"/>
      <c r="AD36" s="311"/>
      <c r="AE36" s="312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50"/>
      <c r="AT36" s="50"/>
      <c r="AU36" s="50"/>
      <c r="AV36" s="50"/>
      <c r="AW36" s="50"/>
      <c r="AX36" s="50"/>
    </row>
    <row r="37" spans="1:49" ht="120" customHeight="1" thickBot="1">
      <c r="A37" s="44" t="s">
        <v>41</v>
      </c>
      <c r="B37" s="284">
        <v>33</v>
      </c>
      <c r="C37" s="284"/>
      <c r="D37" s="285">
        <v>5</v>
      </c>
      <c r="E37" s="285"/>
      <c r="F37" s="285">
        <v>2</v>
      </c>
      <c r="G37" s="285"/>
      <c r="H37" s="285"/>
      <c r="I37" s="285"/>
      <c r="J37" s="285">
        <v>12</v>
      </c>
      <c r="K37" s="285"/>
      <c r="L37" s="295">
        <f>SUM(B37:K37)</f>
        <v>52</v>
      </c>
      <c r="M37" s="296"/>
      <c r="N37" s="287"/>
      <c r="O37" s="288"/>
      <c r="P37" s="299" t="s">
        <v>205</v>
      </c>
      <c r="Q37" s="300"/>
      <c r="R37" s="300"/>
      <c r="S37" s="300"/>
      <c r="T37" s="276">
        <v>8</v>
      </c>
      <c r="U37" s="277">
        <v>6</v>
      </c>
      <c r="V37" s="48"/>
      <c r="W37" s="48"/>
      <c r="X37" s="301" t="s">
        <v>210</v>
      </c>
      <c r="Y37" s="302"/>
      <c r="Z37" s="302"/>
      <c r="AA37" s="302"/>
      <c r="AB37" s="302"/>
      <c r="AC37" s="311"/>
      <c r="AD37" s="311"/>
      <c r="AE37" s="312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50"/>
      <c r="AT37" s="50"/>
      <c r="AU37" s="50"/>
      <c r="AV37" s="50"/>
      <c r="AW37" s="50"/>
    </row>
    <row r="38" spans="1:49" ht="112.5" customHeight="1" thickBot="1">
      <c r="A38" s="44" t="s">
        <v>42</v>
      </c>
      <c r="B38" s="289">
        <v>28</v>
      </c>
      <c r="C38" s="290"/>
      <c r="D38" s="279">
        <v>4</v>
      </c>
      <c r="E38" s="279"/>
      <c r="F38" s="279">
        <v>6</v>
      </c>
      <c r="G38" s="279"/>
      <c r="H38" s="279">
        <v>2</v>
      </c>
      <c r="I38" s="279"/>
      <c r="J38" s="280">
        <v>3</v>
      </c>
      <c r="K38" s="280"/>
      <c r="L38" s="293">
        <f>SUM(B38:K38)</f>
        <v>43</v>
      </c>
      <c r="M38" s="294"/>
      <c r="N38" s="281"/>
      <c r="O38" s="281"/>
      <c r="P38" s="282"/>
      <c r="Q38" s="282"/>
      <c r="R38" s="282"/>
      <c r="S38" s="282"/>
      <c r="T38" s="274"/>
      <c r="U38" s="275"/>
      <c r="V38" s="48"/>
      <c r="W38" s="48"/>
      <c r="X38" s="291"/>
      <c r="Y38" s="292"/>
      <c r="Z38" s="292"/>
      <c r="AA38" s="292"/>
      <c r="AB38" s="292"/>
      <c r="AC38" s="313"/>
      <c r="AD38" s="313"/>
      <c r="AE38" s="314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50"/>
      <c r="AT38" s="50"/>
      <c r="AU38" s="50"/>
      <c r="AV38" s="50"/>
      <c r="AW38" s="50"/>
    </row>
    <row r="39" spans="1:47" ht="23.25" customHeight="1" thickBot="1">
      <c r="A39" s="44" t="s">
        <v>56</v>
      </c>
      <c r="B39" s="278">
        <f>SUM(B35:C38)</f>
        <v>127</v>
      </c>
      <c r="C39" s="278"/>
      <c r="D39" s="278">
        <f>SUM(D35:E38)</f>
        <v>19</v>
      </c>
      <c r="E39" s="278"/>
      <c r="F39" s="278">
        <f>SUM(F35:G38)</f>
        <v>12</v>
      </c>
      <c r="G39" s="278"/>
      <c r="H39" s="278">
        <f>SUM(H35:I38)</f>
        <v>2</v>
      </c>
      <c r="I39" s="278"/>
      <c r="J39" s="278">
        <f>SUM(J35:K38)</f>
        <v>39</v>
      </c>
      <c r="K39" s="278"/>
      <c r="L39" s="278">
        <f>SUM(L35:M38)</f>
        <v>199</v>
      </c>
      <c r="M39" s="278"/>
      <c r="N39" s="286"/>
      <c r="O39" s="286"/>
      <c r="P39" s="281"/>
      <c r="Q39" s="281"/>
      <c r="R39" s="281"/>
      <c r="S39" s="281"/>
      <c r="T39" s="51"/>
      <c r="U39" s="51"/>
      <c r="X39" s="49"/>
      <c r="Y39" s="49"/>
      <c r="Z39" s="49"/>
      <c r="AA39" s="49"/>
      <c r="AB39" s="49"/>
      <c r="AC39" s="49"/>
      <c r="AD39" s="49"/>
      <c r="AE39" s="49"/>
      <c r="AI39" s="49"/>
      <c r="AJ39" s="49"/>
      <c r="AK39" s="49"/>
      <c r="AL39" s="52"/>
      <c r="AM39" s="49"/>
      <c r="AN39" s="49"/>
      <c r="AO39" s="49"/>
      <c r="AP39" s="49"/>
      <c r="AQ39" s="49"/>
      <c r="AR39" s="49"/>
      <c r="AS39" s="49"/>
      <c r="AT39" s="49"/>
      <c r="AU39" s="49"/>
    </row>
    <row r="40" ht="12.75" customHeight="1"/>
    <row r="41" ht="12.75" customHeight="1"/>
  </sheetData>
  <sheetProtection selectLockedCells="1" selectUnlockedCells="1"/>
  <mergeCells count="113">
    <mergeCell ref="R1:AH1"/>
    <mergeCell ref="AV1:BA1"/>
    <mergeCell ref="I2:AR2"/>
    <mergeCell ref="AV2:BA3"/>
    <mergeCell ref="S3:AH3"/>
    <mergeCell ref="AI5:AO5"/>
    <mergeCell ref="AI6:AQ6"/>
    <mergeCell ref="AH7:AX7"/>
    <mergeCell ref="A8:L8"/>
    <mergeCell ref="AH8:AX8"/>
    <mergeCell ref="A10:L10"/>
    <mergeCell ref="AK10:AW10"/>
    <mergeCell ref="A11:BA11"/>
    <mergeCell ref="A12:BA12"/>
    <mergeCell ref="B13:L13"/>
    <mergeCell ref="M13:U13"/>
    <mergeCell ref="AH13:AM13"/>
    <mergeCell ref="AO13:BA13"/>
    <mergeCell ref="B14:L14"/>
    <mergeCell ref="M14:V14"/>
    <mergeCell ref="AH14:BA14"/>
    <mergeCell ref="B15:L15"/>
    <mergeCell ref="M15:AF15"/>
    <mergeCell ref="AH15:BA15"/>
    <mergeCell ref="O21:S21"/>
    <mergeCell ref="T21:W21"/>
    <mergeCell ref="B16:L16"/>
    <mergeCell ref="M16:AE16"/>
    <mergeCell ref="AH16:BA17"/>
    <mergeCell ref="M17:AC17"/>
    <mergeCell ref="B18:L18"/>
    <mergeCell ref="N18:BA18"/>
    <mergeCell ref="A28:BA28"/>
    <mergeCell ref="X30:AE30"/>
    <mergeCell ref="AX21:BA21"/>
    <mergeCell ref="B19:L19"/>
    <mergeCell ref="N19:BA19"/>
    <mergeCell ref="A20:BA20"/>
    <mergeCell ref="A21:A23"/>
    <mergeCell ref="B21:F21"/>
    <mergeCell ref="G21:J21"/>
    <mergeCell ref="K21:N21"/>
    <mergeCell ref="AI32:AR34"/>
    <mergeCell ref="AS32:AZ32"/>
    <mergeCell ref="L31:M34"/>
    <mergeCell ref="AB21:AE21"/>
    <mergeCell ref="AF21:AJ21"/>
    <mergeCell ref="AK21:AN21"/>
    <mergeCell ref="AO21:AR21"/>
    <mergeCell ref="AS21:AW21"/>
    <mergeCell ref="X21:AA21"/>
    <mergeCell ref="Z31:AA34"/>
    <mergeCell ref="J35:K35"/>
    <mergeCell ref="L35:M35"/>
    <mergeCell ref="AI30:AZ30"/>
    <mergeCell ref="A31:A34"/>
    <mergeCell ref="B31:C34"/>
    <mergeCell ref="D31:E34"/>
    <mergeCell ref="F31:G34"/>
    <mergeCell ref="H31:I34"/>
    <mergeCell ref="J31:K34"/>
    <mergeCell ref="AI31:AZ31"/>
    <mergeCell ref="N31:O34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AD31:AD34"/>
    <mergeCell ref="P31:S34"/>
    <mergeCell ref="T31:T34"/>
    <mergeCell ref="U31:U34"/>
    <mergeCell ref="Y31:Y34"/>
    <mergeCell ref="L37:M37"/>
    <mergeCell ref="N35:O35"/>
    <mergeCell ref="P35:S35"/>
    <mergeCell ref="X35:AB36"/>
    <mergeCell ref="AC35:AE38"/>
    <mergeCell ref="AI35:AR35"/>
    <mergeCell ref="L38:M38"/>
    <mergeCell ref="L36:M36"/>
    <mergeCell ref="N36:O36"/>
    <mergeCell ref="P36:S36"/>
    <mergeCell ref="AI36:AR36"/>
    <mergeCell ref="P37:S37"/>
    <mergeCell ref="X37:AB38"/>
    <mergeCell ref="AI37:AR37"/>
    <mergeCell ref="B37:C37"/>
    <mergeCell ref="D37:E37"/>
    <mergeCell ref="F37:G37"/>
    <mergeCell ref="H37:I37"/>
    <mergeCell ref="J37:K37"/>
    <mergeCell ref="N39:O39"/>
    <mergeCell ref="N37:O37"/>
    <mergeCell ref="B38:C38"/>
    <mergeCell ref="D38:E38"/>
    <mergeCell ref="F38:G38"/>
    <mergeCell ref="H38:I38"/>
    <mergeCell ref="J38:K38"/>
    <mergeCell ref="P39:S39"/>
    <mergeCell ref="N38:O38"/>
    <mergeCell ref="P38:S38"/>
    <mergeCell ref="AI38:AR38"/>
    <mergeCell ref="B39:C39"/>
    <mergeCell ref="D39:E39"/>
    <mergeCell ref="F39:G39"/>
    <mergeCell ref="H39:I39"/>
    <mergeCell ref="J39:K39"/>
    <mergeCell ref="L39:M39"/>
  </mergeCells>
  <printOptions/>
  <pageMargins left="0.31527777777777777" right="0.31527777777777777" top="0.7479166666666667" bottom="0.7479166666666667" header="0.5118110236220472" footer="0.5118110236220472"/>
  <pageSetup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89"/>
  <sheetViews>
    <sheetView showZeros="0" tabSelected="1" view="pageBreakPreview" zoomScale="40" zoomScaleNormal="40" zoomScaleSheetLayoutView="40" zoomScalePageLayoutView="0" workbookViewId="0" topLeftCell="A61">
      <selection activeCell="J87" sqref="J87:O87"/>
    </sheetView>
  </sheetViews>
  <sheetFormatPr defaultColWidth="9.00390625" defaultRowHeight="33" customHeight="1"/>
  <cols>
    <col min="1" max="1" width="24.00390625" style="53" customWidth="1"/>
    <col min="2" max="2" width="93.375" style="54" customWidth="1"/>
    <col min="3" max="3" width="15.875" style="54" customWidth="1"/>
    <col min="4" max="4" width="15.875" style="55" customWidth="1"/>
    <col min="5" max="5" width="10.75390625" style="55" customWidth="1"/>
    <col min="6" max="6" width="11.875" style="55" customWidth="1"/>
    <col min="7" max="7" width="16.25390625" style="56" customWidth="1"/>
    <col min="8" max="8" width="19.75390625" style="56" customWidth="1"/>
    <col min="9" max="9" width="19.75390625" style="55" customWidth="1"/>
    <col min="10" max="10" width="16.375" style="55" customWidth="1"/>
    <col min="11" max="11" width="12.375" style="55" customWidth="1"/>
    <col min="12" max="12" width="18.875" style="55" customWidth="1"/>
    <col min="13" max="13" width="16.375" style="55" customWidth="1"/>
    <col min="14" max="14" width="19.375" style="55" customWidth="1"/>
    <col min="15" max="15" width="15.375" style="55" customWidth="1"/>
    <col min="16" max="16" width="12.625" style="56" customWidth="1"/>
    <col min="17" max="17" width="14.00390625" style="56" customWidth="1"/>
    <col min="18" max="19" width="12.375" style="56" customWidth="1"/>
    <col min="20" max="20" width="14.00390625" style="56" customWidth="1"/>
    <col min="21" max="22" width="12.875" style="56" customWidth="1"/>
    <col min="23" max="23" width="13.625" style="56" customWidth="1"/>
    <col min="24" max="24" width="17.375" style="55" customWidth="1"/>
    <col min="25" max="25" width="9.125" style="55" customWidth="1"/>
    <col min="26" max="26" width="17.375" style="55" customWidth="1"/>
    <col min="27" max="28" width="17.875" style="55" customWidth="1"/>
    <col min="29" max="29" width="16.875" style="55" customWidth="1"/>
    <col min="30" max="30" width="16.375" style="55" customWidth="1"/>
    <col min="31" max="31" width="18.375" style="55" customWidth="1"/>
    <col min="32" max="32" width="16.75390625" style="55" customWidth="1"/>
    <col min="33" max="33" width="16.125" style="55" customWidth="1"/>
    <col min="34" max="34" width="17.25390625" style="55" customWidth="1"/>
    <col min="35" max="16384" width="9.125" style="55" customWidth="1"/>
  </cols>
  <sheetData>
    <row r="1" spans="1:23" ht="38.25" customHeight="1">
      <c r="A1" s="376" t="s">
        <v>68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</row>
    <row r="2" spans="1:23" ht="33" customHeight="1">
      <c r="A2" s="57"/>
      <c r="B2" s="58"/>
      <c r="C2" s="58"/>
      <c r="D2" s="59"/>
      <c r="E2" s="59"/>
      <c r="F2" s="59"/>
      <c r="G2" s="60"/>
      <c r="H2" s="60"/>
      <c r="I2" s="59"/>
      <c r="J2" s="59"/>
      <c r="K2" s="59"/>
      <c r="L2" s="59"/>
      <c r="M2" s="59"/>
      <c r="N2" s="59"/>
      <c r="O2" s="59"/>
      <c r="P2" s="60"/>
      <c r="Q2" s="60"/>
      <c r="R2" s="60"/>
      <c r="S2" s="60"/>
      <c r="T2" s="60"/>
      <c r="U2" s="60"/>
      <c r="V2" s="60"/>
      <c r="W2" s="60"/>
    </row>
    <row r="3" spans="1:23" ht="28.5" customHeight="1">
      <c r="A3" s="377" t="s">
        <v>69</v>
      </c>
      <c r="B3" s="378" t="s">
        <v>70</v>
      </c>
      <c r="C3" s="379" t="s">
        <v>71</v>
      </c>
      <c r="D3" s="379"/>
      <c r="E3" s="379"/>
      <c r="F3" s="379"/>
      <c r="G3" s="374" t="s">
        <v>72</v>
      </c>
      <c r="H3" s="372" t="s">
        <v>73</v>
      </c>
      <c r="I3" s="372"/>
      <c r="J3" s="372"/>
      <c r="K3" s="372"/>
      <c r="L3" s="372"/>
      <c r="M3" s="372"/>
      <c r="N3" s="372"/>
      <c r="O3" s="372"/>
      <c r="P3" s="372" t="s">
        <v>74</v>
      </c>
      <c r="Q3" s="372"/>
      <c r="R3" s="372"/>
      <c r="S3" s="372"/>
      <c r="T3" s="372"/>
      <c r="U3" s="372"/>
      <c r="V3" s="372"/>
      <c r="W3" s="372"/>
    </row>
    <row r="4" spans="1:23" ht="65.25" customHeight="1">
      <c r="A4" s="377"/>
      <c r="B4" s="378"/>
      <c r="C4" s="379"/>
      <c r="D4" s="379"/>
      <c r="E4" s="379"/>
      <c r="F4" s="379"/>
      <c r="G4" s="374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</row>
    <row r="5" spans="1:23" ht="65.25" customHeight="1">
      <c r="A5" s="377"/>
      <c r="B5" s="378"/>
      <c r="C5" s="379" t="s">
        <v>75</v>
      </c>
      <c r="D5" s="379"/>
      <c r="E5" s="380" t="s">
        <v>53</v>
      </c>
      <c r="F5" s="370" t="s">
        <v>76</v>
      </c>
      <c r="G5" s="374"/>
      <c r="H5" s="374" t="s">
        <v>77</v>
      </c>
      <c r="I5" s="372" t="s">
        <v>78</v>
      </c>
      <c r="J5" s="372"/>
      <c r="K5" s="372"/>
      <c r="L5" s="372"/>
      <c r="M5" s="372"/>
      <c r="N5" s="374" t="s">
        <v>79</v>
      </c>
      <c r="O5" s="374" t="s">
        <v>80</v>
      </c>
      <c r="P5" s="373" t="s">
        <v>81</v>
      </c>
      <c r="Q5" s="373"/>
      <c r="R5" s="373" t="s">
        <v>82</v>
      </c>
      <c r="S5" s="373"/>
      <c r="T5" s="373" t="s">
        <v>83</v>
      </c>
      <c r="U5" s="373"/>
      <c r="V5" s="375" t="s">
        <v>84</v>
      </c>
      <c r="W5" s="375"/>
    </row>
    <row r="6" spans="1:23" ht="37.5" customHeight="1">
      <c r="A6" s="377"/>
      <c r="B6" s="378"/>
      <c r="C6" s="370" t="s">
        <v>85</v>
      </c>
      <c r="D6" s="370" t="s">
        <v>86</v>
      </c>
      <c r="E6" s="380"/>
      <c r="F6" s="370"/>
      <c r="G6" s="374"/>
      <c r="H6" s="374"/>
      <c r="I6" s="372"/>
      <c r="J6" s="372"/>
      <c r="K6" s="372"/>
      <c r="L6" s="372"/>
      <c r="M6" s="372"/>
      <c r="N6" s="374"/>
      <c r="O6" s="374"/>
      <c r="P6" s="373"/>
      <c r="Q6" s="373"/>
      <c r="R6" s="373"/>
      <c r="S6" s="373"/>
      <c r="T6" s="373"/>
      <c r="U6" s="373"/>
      <c r="V6" s="375"/>
      <c r="W6" s="375"/>
    </row>
    <row r="7" spans="1:23" ht="42" customHeight="1">
      <c r="A7" s="377"/>
      <c r="B7" s="378"/>
      <c r="C7" s="370"/>
      <c r="D7" s="370"/>
      <c r="E7" s="380"/>
      <c r="F7" s="370"/>
      <c r="G7" s="374"/>
      <c r="H7" s="374"/>
      <c r="I7" s="371" t="s">
        <v>87</v>
      </c>
      <c r="J7" s="372" t="s">
        <v>88</v>
      </c>
      <c r="K7" s="372"/>
      <c r="L7" s="372"/>
      <c r="M7" s="372"/>
      <c r="N7" s="374"/>
      <c r="O7" s="374"/>
      <c r="P7" s="373" t="s">
        <v>89</v>
      </c>
      <c r="Q7" s="373"/>
      <c r="R7" s="373"/>
      <c r="S7" s="373"/>
      <c r="T7" s="373"/>
      <c r="U7" s="373"/>
      <c r="V7" s="373"/>
      <c r="W7" s="373"/>
    </row>
    <row r="8" spans="1:23" ht="43.5" customHeight="1">
      <c r="A8" s="377"/>
      <c r="B8" s="378"/>
      <c r="C8" s="370"/>
      <c r="D8" s="370"/>
      <c r="E8" s="380"/>
      <c r="F8" s="370"/>
      <c r="G8" s="374"/>
      <c r="H8" s="374"/>
      <c r="I8" s="371"/>
      <c r="J8" s="371" t="s">
        <v>90</v>
      </c>
      <c r="K8" s="371" t="s">
        <v>91</v>
      </c>
      <c r="L8" s="371" t="s">
        <v>92</v>
      </c>
      <c r="M8" s="371" t="s">
        <v>93</v>
      </c>
      <c r="N8" s="374"/>
      <c r="O8" s="374"/>
      <c r="P8" s="61">
        <v>1</v>
      </c>
      <c r="Q8" s="61">
        <v>2</v>
      </c>
      <c r="R8" s="61">
        <v>3</v>
      </c>
      <c r="S8" s="61">
        <v>4</v>
      </c>
      <c r="T8" s="61">
        <v>5</v>
      </c>
      <c r="U8" s="61">
        <v>6</v>
      </c>
      <c r="V8" s="61">
        <v>7</v>
      </c>
      <c r="W8" s="61">
        <v>8</v>
      </c>
    </row>
    <row r="9" spans="1:23" ht="43.5" customHeight="1">
      <c r="A9" s="377"/>
      <c r="B9" s="378"/>
      <c r="C9" s="370"/>
      <c r="D9" s="370"/>
      <c r="E9" s="380"/>
      <c r="F9" s="370"/>
      <c r="G9" s="374"/>
      <c r="H9" s="374"/>
      <c r="I9" s="371"/>
      <c r="J9" s="371"/>
      <c r="K9" s="371"/>
      <c r="L9" s="371"/>
      <c r="M9" s="371"/>
      <c r="N9" s="374"/>
      <c r="O9" s="374"/>
      <c r="P9" s="373" t="s">
        <v>94</v>
      </c>
      <c r="Q9" s="373"/>
      <c r="R9" s="373"/>
      <c r="S9" s="373"/>
      <c r="T9" s="373"/>
      <c r="U9" s="373"/>
      <c r="V9" s="373"/>
      <c r="W9" s="373"/>
    </row>
    <row r="10" spans="1:23" ht="69.75" customHeight="1">
      <c r="A10" s="377"/>
      <c r="B10" s="378"/>
      <c r="C10" s="370"/>
      <c r="D10" s="370"/>
      <c r="E10" s="380"/>
      <c r="F10" s="370"/>
      <c r="G10" s="374"/>
      <c r="H10" s="374"/>
      <c r="I10" s="371"/>
      <c r="J10" s="371"/>
      <c r="K10" s="371"/>
      <c r="L10" s="371"/>
      <c r="M10" s="371"/>
      <c r="N10" s="374"/>
      <c r="O10" s="374"/>
      <c r="P10" s="61">
        <v>15</v>
      </c>
      <c r="Q10" s="61">
        <v>18</v>
      </c>
      <c r="R10" s="61">
        <v>15</v>
      </c>
      <c r="S10" s="61">
        <v>18</v>
      </c>
      <c r="T10" s="61">
        <v>13</v>
      </c>
      <c r="U10" s="61">
        <v>20</v>
      </c>
      <c r="V10" s="61">
        <v>15</v>
      </c>
      <c r="W10" s="61">
        <v>13</v>
      </c>
    </row>
    <row r="11" spans="1:23" ht="39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3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  <c r="M11" s="62">
        <v>13</v>
      </c>
      <c r="N11" s="64">
        <v>14</v>
      </c>
      <c r="O11" s="64">
        <v>15</v>
      </c>
      <c r="P11" s="64">
        <v>16</v>
      </c>
      <c r="Q11" s="64">
        <v>17</v>
      </c>
      <c r="R11" s="64">
        <v>18</v>
      </c>
      <c r="S11" s="64">
        <v>19</v>
      </c>
      <c r="T11" s="64">
        <v>20</v>
      </c>
      <c r="U11" s="64">
        <v>21</v>
      </c>
      <c r="V11" s="64">
        <v>22</v>
      </c>
      <c r="W11" s="64">
        <v>23</v>
      </c>
    </row>
    <row r="12" spans="1:23" ht="39" customHeight="1">
      <c r="A12" s="367" t="s">
        <v>95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</row>
    <row r="13" spans="1:75" s="59" customFormat="1" ht="57" customHeight="1">
      <c r="A13" s="65" t="s">
        <v>96</v>
      </c>
      <c r="B13" s="249" t="s">
        <v>97</v>
      </c>
      <c r="C13" s="247"/>
      <c r="D13" s="67">
        <v>1</v>
      </c>
      <c r="E13" s="68"/>
      <c r="F13" s="69"/>
      <c r="G13" s="70">
        <f aca="true" t="shared" si="0" ref="G13:G58">H13/30</f>
        <v>3</v>
      </c>
      <c r="H13" s="71">
        <f aca="true" t="shared" si="1" ref="H13:H58">J13+K13+L13+M13+N13+O13</f>
        <v>90</v>
      </c>
      <c r="I13" s="71">
        <f aca="true" t="shared" si="2" ref="I13:I58">J13+K13+L13+M13</f>
        <v>30</v>
      </c>
      <c r="J13" s="72">
        <v>16</v>
      </c>
      <c r="K13" s="73"/>
      <c r="L13" s="72">
        <v>14</v>
      </c>
      <c r="M13" s="72"/>
      <c r="N13" s="73">
        <v>60</v>
      </c>
      <c r="O13" s="72"/>
      <c r="P13" s="74">
        <v>2</v>
      </c>
      <c r="Q13" s="75"/>
      <c r="R13" s="76"/>
      <c r="S13" s="76"/>
      <c r="T13" s="77"/>
      <c r="U13" s="77"/>
      <c r="V13" s="77"/>
      <c r="W13" s="78"/>
      <c r="X13" s="79"/>
      <c r="Y13" s="79"/>
      <c r="Z13" s="80"/>
      <c r="AA13" s="81"/>
      <c r="AB13" s="81"/>
      <c r="AC13" s="81"/>
      <c r="AD13" s="81"/>
      <c r="AE13" s="81"/>
      <c r="AF13" s="81"/>
      <c r="AG13" s="81"/>
      <c r="AH13" s="81"/>
      <c r="AI13" s="81"/>
      <c r="AJ13" s="80"/>
      <c r="AK13" s="82"/>
      <c r="AL13" s="82"/>
      <c r="AM13" s="82"/>
      <c r="AN13" s="82"/>
      <c r="AO13" s="82"/>
      <c r="AP13" s="82"/>
      <c r="AQ13" s="82"/>
      <c r="AR13" s="82"/>
      <c r="AS13" s="82"/>
      <c r="AT13" s="80"/>
      <c r="AU13" s="82"/>
      <c r="AV13" s="82"/>
      <c r="AW13" s="82"/>
      <c r="AX13" s="82"/>
      <c r="AY13" s="82"/>
      <c r="AZ13" s="82"/>
      <c r="BA13" s="82"/>
      <c r="BB13" s="82"/>
      <c r="BC13" s="82"/>
      <c r="BD13" s="80"/>
      <c r="BE13" s="82"/>
      <c r="BF13" s="82"/>
      <c r="BG13" s="82"/>
      <c r="BH13" s="82"/>
      <c r="BI13" s="82"/>
      <c r="BJ13" s="82"/>
      <c r="BK13" s="82"/>
      <c r="BL13" s="82"/>
      <c r="BM13" s="82"/>
      <c r="BN13" s="80"/>
      <c r="BO13" s="82"/>
      <c r="BP13" s="82"/>
      <c r="BQ13" s="82"/>
      <c r="BR13" s="82"/>
      <c r="BS13" s="82"/>
      <c r="BT13" s="82"/>
      <c r="BU13" s="82"/>
      <c r="BV13" s="83"/>
      <c r="BW13" s="84"/>
    </row>
    <row r="14" spans="1:75" s="59" customFormat="1" ht="68.25" customHeight="1">
      <c r="A14" s="65" t="s">
        <v>98</v>
      </c>
      <c r="B14" s="249" t="s">
        <v>99</v>
      </c>
      <c r="C14" s="247">
        <v>1</v>
      </c>
      <c r="D14" s="73"/>
      <c r="E14" s="68"/>
      <c r="F14" s="69"/>
      <c r="G14" s="70">
        <f t="shared" si="0"/>
        <v>3</v>
      </c>
      <c r="H14" s="71">
        <f t="shared" si="1"/>
        <v>90</v>
      </c>
      <c r="I14" s="71">
        <f t="shared" si="2"/>
        <v>44</v>
      </c>
      <c r="J14" s="72">
        <v>16</v>
      </c>
      <c r="K14" s="73"/>
      <c r="L14" s="85">
        <v>28</v>
      </c>
      <c r="M14" s="72"/>
      <c r="N14" s="73">
        <v>46</v>
      </c>
      <c r="O14" s="72"/>
      <c r="P14" s="76">
        <v>3</v>
      </c>
      <c r="Q14" s="75"/>
      <c r="R14" s="76"/>
      <c r="S14" s="76"/>
      <c r="T14" s="77"/>
      <c r="U14" s="77"/>
      <c r="V14" s="77"/>
      <c r="W14" s="78"/>
      <c r="X14" s="79"/>
      <c r="Y14" s="79"/>
      <c r="Z14" s="80"/>
      <c r="AA14" s="81"/>
      <c r="AB14" s="81"/>
      <c r="AC14" s="81"/>
      <c r="AD14" s="81"/>
      <c r="AE14" s="81"/>
      <c r="AF14" s="81"/>
      <c r="AG14" s="81"/>
      <c r="AH14" s="81"/>
      <c r="AI14" s="81"/>
      <c r="AJ14" s="80"/>
      <c r="AK14" s="82"/>
      <c r="AL14" s="82"/>
      <c r="AM14" s="82"/>
      <c r="AN14" s="82"/>
      <c r="AO14" s="82"/>
      <c r="AP14" s="82"/>
      <c r="AQ14" s="82"/>
      <c r="AR14" s="82"/>
      <c r="AS14" s="82"/>
      <c r="AT14" s="80"/>
      <c r="AU14" s="82"/>
      <c r="AV14" s="82"/>
      <c r="AW14" s="82"/>
      <c r="AX14" s="82"/>
      <c r="AY14" s="82"/>
      <c r="AZ14" s="82"/>
      <c r="BA14" s="82"/>
      <c r="BB14" s="82"/>
      <c r="BC14" s="82"/>
      <c r="BD14" s="80"/>
      <c r="BE14" s="82"/>
      <c r="BF14" s="82"/>
      <c r="BG14" s="82"/>
      <c r="BH14" s="82"/>
      <c r="BI14" s="82"/>
      <c r="BJ14" s="82"/>
      <c r="BK14" s="82"/>
      <c r="BL14" s="82"/>
      <c r="BM14" s="82"/>
      <c r="BN14" s="80"/>
      <c r="BO14" s="82"/>
      <c r="BP14" s="82"/>
      <c r="BQ14" s="82"/>
      <c r="BR14" s="82"/>
      <c r="BS14" s="82"/>
      <c r="BT14" s="82"/>
      <c r="BU14" s="82"/>
      <c r="BV14" s="83"/>
      <c r="BW14" s="84"/>
    </row>
    <row r="15" spans="1:75" s="59" customFormat="1" ht="57" customHeight="1">
      <c r="A15" s="65" t="s">
        <v>100</v>
      </c>
      <c r="B15" s="249" t="s">
        <v>101</v>
      </c>
      <c r="C15" s="247">
        <v>1</v>
      </c>
      <c r="D15" s="67"/>
      <c r="E15" s="68"/>
      <c r="F15" s="69"/>
      <c r="G15" s="70">
        <f t="shared" si="0"/>
        <v>3</v>
      </c>
      <c r="H15" s="71">
        <f t="shared" si="1"/>
        <v>90</v>
      </c>
      <c r="I15" s="71">
        <f t="shared" si="2"/>
        <v>44</v>
      </c>
      <c r="J15" s="72">
        <v>16</v>
      </c>
      <c r="K15" s="73"/>
      <c r="L15" s="72">
        <v>28</v>
      </c>
      <c r="M15" s="72"/>
      <c r="N15" s="73">
        <v>46</v>
      </c>
      <c r="O15" s="72"/>
      <c r="P15" s="86">
        <v>3</v>
      </c>
      <c r="Q15" s="75"/>
      <c r="R15" s="76"/>
      <c r="S15" s="76"/>
      <c r="T15" s="77"/>
      <c r="U15" s="77"/>
      <c r="V15" s="77"/>
      <c r="W15" s="78"/>
      <c r="X15" s="79"/>
      <c r="Y15" s="79"/>
      <c r="Z15" s="80"/>
      <c r="AA15" s="81"/>
      <c r="AB15" s="81"/>
      <c r="AC15" s="81"/>
      <c r="AD15" s="81"/>
      <c r="AE15" s="81"/>
      <c r="AF15" s="81"/>
      <c r="AG15" s="81"/>
      <c r="AH15" s="81"/>
      <c r="AI15" s="81"/>
      <c r="AJ15" s="80"/>
      <c r="AK15" s="82"/>
      <c r="AL15" s="82"/>
      <c r="AM15" s="82"/>
      <c r="AN15" s="82"/>
      <c r="AO15" s="82"/>
      <c r="AP15" s="82"/>
      <c r="AQ15" s="82"/>
      <c r="AR15" s="82"/>
      <c r="AS15" s="82"/>
      <c r="AT15" s="80"/>
      <c r="AU15" s="82"/>
      <c r="AV15" s="82"/>
      <c r="AW15" s="82"/>
      <c r="AX15" s="82"/>
      <c r="AY15" s="82"/>
      <c r="AZ15" s="82"/>
      <c r="BA15" s="82"/>
      <c r="BB15" s="82"/>
      <c r="BC15" s="82"/>
      <c r="BD15" s="80"/>
      <c r="BE15" s="82"/>
      <c r="BF15" s="82"/>
      <c r="BG15" s="82"/>
      <c r="BH15" s="82"/>
      <c r="BI15" s="82"/>
      <c r="BJ15" s="82"/>
      <c r="BK15" s="82"/>
      <c r="BL15" s="82"/>
      <c r="BM15" s="82"/>
      <c r="BN15" s="80"/>
      <c r="BO15" s="82"/>
      <c r="BP15" s="82"/>
      <c r="BQ15" s="82"/>
      <c r="BR15" s="82"/>
      <c r="BS15" s="82"/>
      <c r="BT15" s="82"/>
      <c r="BU15" s="82"/>
      <c r="BV15" s="83"/>
      <c r="BW15" s="84"/>
    </row>
    <row r="16" spans="1:75" s="59" customFormat="1" ht="84.75" customHeight="1">
      <c r="A16" s="65" t="s">
        <v>102</v>
      </c>
      <c r="B16" s="249" t="s">
        <v>202</v>
      </c>
      <c r="C16" s="247"/>
      <c r="D16" s="67">
        <v>1</v>
      </c>
      <c r="E16" s="68"/>
      <c r="F16" s="69"/>
      <c r="G16" s="70">
        <f t="shared" si="0"/>
        <v>3</v>
      </c>
      <c r="H16" s="71">
        <f t="shared" si="1"/>
        <v>90</v>
      </c>
      <c r="I16" s="71">
        <f t="shared" si="2"/>
        <v>30</v>
      </c>
      <c r="J16" s="72">
        <v>16</v>
      </c>
      <c r="K16" s="73"/>
      <c r="L16" s="72">
        <v>14</v>
      </c>
      <c r="M16" s="72"/>
      <c r="N16" s="73">
        <v>60</v>
      </c>
      <c r="O16" s="72"/>
      <c r="P16" s="74">
        <v>2</v>
      </c>
      <c r="Q16" s="75"/>
      <c r="R16" s="76"/>
      <c r="S16" s="76"/>
      <c r="T16" s="77"/>
      <c r="U16" s="77"/>
      <c r="V16" s="77"/>
      <c r="W16" s="78"/>
      <c r="X16" s="87"/>
      <c r="Y16" s="87"/>
      <c r="Z16" s="88"/>
      <c r="AA16" s="89"/>
      <c r="AB16" s="89"/>
      <c r="AC16" s="89"/>
      <c r="AD16" s="89"/>
      <c r="AE16" s="89"/>
      <c r="AF16" s="89"/>
      <c r="AG16" s="89"/>
      <c r="AH16" s="89"/>
      <c r="AI16" s="89"/>
      <c r="AJ16" s="88"/>
      <c r="AK16" s="90"/>
      <c r="AL16" s="90"/>
      <c r="AM16" s="90"/>
      <c r="AN16" s="90"/>
      <c r="AO16" s="90"/>
      <c r="AP16" s="90"/>
      <c r="AQ16" s="90"/>
      <c r="AR16" s="90"/>
      <c r="AS16" s="90"/>
      <c r="AT16" s="88"/>
      <c r="AU16" s="90"/>
      <c r="AV16" s="90"/>
      <c r="AW16" s="90"/>
      <c r="AX16" s="90"/>
      <c r="AY16" s="90"/>
      <c r="AZ16" s="90"/>
      <c r="BA16" s="90"/>
      <c r="BB16" s="90"/>
      <c r="BC16" s="90"/>
      <c r="BD16" s="88"/>
      <c r="BE16" s="90"/>
      <c r="BF16" s="90"/>
      <c r="BG16" s="90"/>
      <c r="BH16" s="90"/>
      <c r="BI16" s="90"/>
      <c r="BJ16" s="90"/>
      <c r="BK16" s="90"/>
      <c r="BL16" s="90"/>
      <c r="BM16" s="90"/>
      <c r="BN16" s="88"/>
      <c r="BO16" s="90"/>
      <c r="BP16" s="90"/>
      <c r="BQ16" s="90"/>
      <c r="BR16" s="90"/>
      <c r="BS16" s="90"/>
      <c r="BT16" s="90"/>
      <c r="BU16" s="90"/>
      <c r="BV16" s="91"/>
      <c r="BW16" s="92"/>
    </row>
    <row r="17" spans="1:75" s="59" customFormat="1" ht="45.75" customHeight="1">
      <c r="A17" s="65" t="s">
        <v>103</v>
      </c>
      <c r="B17" s="250" t="s">
        <v>104</v>
      </c>
      <c r="C17" s="247">
        <v>1</v>
      </c>
      <c r="D17" s="67"/>
      <c r="E17" s="68"/>
      <c r="F17" s="69"/>
      <c r="G17" s="70">
        <f t="shared" si="0"/>
        <v>3</v>
      </c>
      <c r="H17" s="71">
        <f t="shared" si="1"/>
        <v>90</v>
      </c>
      <c r="I17" s="71">
        <f t="shared" si="2"/>
        <v>44</v>
      </c>
      <c r="J17" s="72">
        <v>16</v>
      </c>
      <c r="K17" s="73"/>
      <c r="L17" s="72">
        <v>28</v>
      </c>
      <c r="M17" s="72"/>
      <c r="N17" s="73">
        <v>46</v>
      </c>
      <c r="O17" s="72"/>
      <c r="P17" s="94">
        <v>3</v>
      </c>
      <c r="Q17" s="75"/>
      <c r="R17" s="76"/>
      <c r="S17" s="76"/>
      <c r="T17" s="77"/>
      <c r="U17" s="77"/>
      <c r="V17" s="77"/>
      <c r="W17" s="78"/>
      <c r="X17" s="79"/>
      <c r="Y17" s="79"/>
      <c r="Z17" s="80"/>
      <c r="AA17" s="81"/>
      <c r="AB17" s="81"/>
      <c r="AC17" s="81"/>
      <c r="AD17" s="81"/>
      <c r="AE17" s="81"/>
      <c r="AF17" s="81"/>
      <c r="AG17" s="81"/>
      <c r="AH17" s="81"/>
      <c r="AI17" s="81"/>
      <c r="AJ17" s="80"/>
      <c r="AK17" s="82"/>
      <c r="AL17" s="82"/>
      <c r="AM17" s="82"/>
      <c r="AN17" s="82"/>
      <c r="AO17" s="82"/>
      <c r="AP17" s="82"/>
      <c r="AQ17" s="82"/>
      <c r="AR17" s="82"/>
      <c r="AS17" s="82"/>
      <c r="AT17" s="80"/>
      <c r="AU17" s="82"/>
      <c r="AV17" s="82"/>
      <c r="AW17" s="82"/>
      <c r="AX17" s="82"/>
      <c r="AY17" s="82"/>
      <c r="AZ17" s="82"/>
      <c r="BA17" s="82"/>
      <c r="BB17" s="82"/>
      <c r="BC17" s="82"/>
      <c r="BD17" s="80"/>
      <c r="BE17" s="82"/>
      <c r="BF17" s="82"/>
      <c r="BG17" s="82"/>
      <c r="BH17" s="82"/>
      <c r="BI17" s="82"/>
      <c r="BJ17" s="82"/>
      <c r="BK17" s="82"/>
      <c r="BL17" s="82"/>
      <c r="BM17" s="82"/>
      <c r="BN17" s="80"/>
      <c r="BO17" s="82"/>
      <c r="BP17" s="82"/>
      <c r="BQ17" s="82"/>
      <c r="BR17" s="82"/>
      <c r="BS17" s="82"/>
      <c r="BT17" s="82"/>
      <c r="BU17" s="82"/>
      <c r="BV17" s="83"/>
      <c r="BW17" s="84"/>
    </row>
    <row r="18" spans="1:75" s="59" customFormat="1" ht="93.75" customHeight="1">
      <c r="A18" s="65" t="s">
        <v>105</v>
      </c>
      <c r="B18" s="249" t="s">
        <v>106</v>
      </c>
      <c r="C18" s="247"/>
      <c r="D18" s="67"/>
      <c r="E18" s="68"/>
      <c r="F18" s="69"/>
      <c r="G18" s="264">
        <f t="shared" si="0"/>
        <v>1.5</v>
      </c>
      <c r="H18" s="265">
        <f t="shared" si="1"/>
        <v>45</v>
      </c>
      <c r="I18" s="265">
        <f t="shared" si="2"/>
        <v>24</v>
      </c>
      <c r="J18" s="72">
        <v>8</v>
      </c>
      <c r="K18" s="73"/>
      <c r="L18" s="72">
        <v>16</v>
      </c>
      <c r="M18" s="72"/>
      <c r="N18" s="73">
        <v>21</v>
      </c>
      <c r="O18" s="72"/>
      <c r="P18" s="74"/>
      <c r="Q18" s="75"/>
      <c r="R18" s="76"/>
      <c r="S18" s="76"/>
      <c r="T18" s="77"/>
      <c r="U18" s="77"/>
      <c r="V18" s="77"/>
      <c r="W18" s="78"/>
      <c r="X18" s="79"/>
      <c r="Y18" s="79"/>
      <c r="Z18" s="80"/>
      <c r="AA18" s="81"/>
      <c r="AB18" s="81"/>
      <c r="AC18" s="81"/>
      <c r="AD18" s="81"/>
      <c r="AE18" s="81"/>
      <c r="AF18" s="81"/>
      <c r="AG18" s="81"/>
      <c r="AH18" s="81"/>
      <c r="AI18" s="81"/>
      <c r="AJ18" s="80"/>
      <c r="AK18" s="82"/>
      <c r="AL18" s="82"/>
      <c r="AM18" s="82"/>
      <c r="AN18" s="82"/>
      <c r="AO18" s="82"/>
      <c r="AP18" s="82"/>
      <c r="AQ18" s="82"/>
      <c r="AR18" s="82"/>
      <c r="AS18" s="82"/>
      <c r="AT18" s="80"/>
      <c r="AU18" s="82"/>
      <c r="AV18" s="82"/>
      <c r="AW18" s="82"/>
      <c r="AX18" s="82"/>
      <c r="AY18" s="82"/>
      <c r="AZ18" s="82"/>
      <c r="BA18" s="82"/>
      <c r="BB18" s="82"/>
      <c r="BC18" s="82"/>
      <c r="BD18" s="80"/>
      <c r="BE18" s="82"/>
      <c r="BF18" s="82"/>
      <c r="BG18" s="82"/>
      <c r="BH18" s="82"/>
      <c r="BI18" s="82"/>
      <c r="BJ18" s="82"/>
      <c r="BK18" s="82"/>
      <c r="BL18" s="82"/>
      <c r="BM18" s="82"/>
      <c r="BN18" s="80"/>
      <c r="BO18" s="82"/>
      <c r="BP18" s="82"/>
      <c r="BQ18" s="82"/>
      <c r="BR18" s="82"/>
      <c r="BS18" s="82"/>
      <c r="BT18" s="82"/>
      <c r="BU18" s="82"/>
      <c r="BV18" s="83"/>
      <c r="BW18" s="84"/>
    </row>
    <row r="19" spans="1:75" s="59" customFormat="1" ht="70.5" customHeight="1">
      <c r="A19" s="65" t="s">
        <v>107</v>
      </c>
      <c r="B19" s="249" t="s">
        <v>108</v>
      </c>
      <c r="C19" s="247"/>
      <c r="D19" s="67"/>
      <c r="E19" s="68"/>
      <c r="F19" s="69"/>
      <c r="G19" s="264">
        <f t="shared" si="0"/>
        <v>1.5</v>
      </c>
      <c r="H19" s="265">
        <f t="shared" si="1"/>
        <v>45</v>
      </c>
      <c r="I19" s="265">
        <f t="shared" si="2"/>
        <v>22</v>
      </c>
      <c r="J19" s="72">
        <v>8</v>
      </c>
      <c r="K19" s="73"/>
      <c r="L19" s="72">
        <v>14</v>
      </c>
      <c r="M19" s="72"/>
      <c r="N19" s="73">
        <v>23</v>
      </c>
      <c r="O19" s="72"/>
      <c r="P19" s="74"/>
      <c r="Q19" s="75"/>
      <c r="R19" s="76"/>
      <c r="S19" s="76"/>
      <c r="T19" s="77"/>
      <c r="U19" s="77"/>
      <c r="V19" s="77"/>
      <c r="W19" s="78"/>
      <c r="X19" s="79"/>
      <c r="Y19" s="79"/>
      <c r="Z19" s="80"/>
      <c r="AA19" s="81"/>
      <c r="AB19" s="81"/>
      <c r="AC19" s="81"/>
      <c r="AD19" s="81"/>
      <c r="AE19" s="81"/>
      <c r="AF19" s="81"/>
      <c r="AG19" s="81"/>
      <c r="AH19" s="81"/>
      <c r="AI19" s="81"/>
      <c r="AJ19" s="80"/>
      <c r="AK19" s="82"/>
      <c r="AL19" s="82"/>
      <c r="AM19" s="82"/>
      <c r="AN19" s="82"/>
      <c r="AO19" s="82"/>
      <c r="AP19" s="82"/>
      <c r="AQ19" s="82"/>
      <c r="AR19" s="82"/>
      <c r="AS19" s="82"/>
      <c r="AT19" s="80"/>
      <c r="AU19" s="82"/>
      <c r="AV19" s="82"/>
      <c r="AW19" s="82"/>
      <c r="AX19" s="82"/>
      <c r="AY19" s="82"/>
      <c r="AZ19" s="82"/>
      <c r="BA19" s="82"/>
      <c r="BB19" s="82"/>
      <c r="BC19" s="82"/>
      <c r="BD19" s="80"/>
      <c r="BE19" s="82"/>
      <c r="BF19" s="82"/>
      <c r="BG19" s="82"/>
      <c r="BH19" s="82"/>
      <c r="BI19" s="82"/>
      <c r="BJ19" s="82"/>
      <c r="BK19" s="82"/>
      <c r="BL19" s="82"/>
      <c r="BM19" s="82"/>
      <c r="BN19" s="80"/>
      <c r="BO19" s="82"/>
      <c r="BP19" s="82"/>
      <c r="BQ19" s="82"/>
      <c r="BR19" s="82"/>
      <c r="BS19" s="82"/>
      <c r="BT19" s="82"/>
      <c r="BU19" s="82"/>
      <c r="BV19" s="83"/>
      <c r="BW19" s="84"/>
    </row>
    <row r="20" spans="1:75" s="59" customFormat="1" ht="59.25" customHeight="1">
      <c r="A20" s="95" t="s">
        <v>109</v>
      </c>
      <c r="B20" s="251" t="s">
        <v>110</v>
      </c>
      <c r="C20" s="247"/>
      <c r="D20" s="67">
        <v>1</v>
      </c>
      <c r="E20" s="67"/>
      <c r="F20" s="67"/>
      <c r="G20" s="70">
        <f t="shared" si="0"/>
        <v>3</v>
      </c>
      <c r="H20" s="71">
        <f t="shared" si="1"/>
        <v>90</v>
      </c>
      <c r="I20" s="71">
        <f t="shared" si="2"/>
        <v>30</v>
      </c>
      <c r="J20" s="72"/>
      <c r="K20" s="73"/>
      <c r="L20" s="72">
        <v>30</v>
      </c>
      <c r="M20" s="72"/>
      <c r="N20" s="72">
        <v>60</v>
      </c>
      <c r="O20" s="72"/>
      <c r="P20" s="74">
        <v>2</v>
      </c>
      <c r="Q20" s="97"/>
      <c r="R20" s="74"/>
      <c r="S20" s="74"/>
      <c r="T20" s="74"/>
      <c r="U20" s="76"/>
      <c r="V20" s="74"/>
      <c r="W20" s="74"/>
      <c r="X20" s="98"/>
      <c r="Y20" s="87"/>
      <c r="Z20" s="88"/>
      <c r="AA20" s="90"/>
      <c r="AB20" s="90"/>
      <c r="AC20" s="90"/>
      <c r="AD20" s="90"/>
      <c r="AE20" s="90"/>
      <c r="AF20" s="90"/>
      <c r="AG20" s="90"/>
      <c r="AH20" s="90"/>
      <c r="AI20" s="90"/>
      <c r="AJ20" s="88"/>
      <c r="AK20" s="90"/>
      <c r="AL20" s="90"/>
      <c r="AM20" s="90"/>
      <c r="AN20" s="90"/>
      <c r="AO20" s="90"/>
      <c r="AP20" s="90"/>
      <c r="AQ20" s="90"/>
      <c r="AR20" s="90"/>
      <c r="AS20" s="90"/>
      <c r="AT20" s="88"/>
      <c r="AU20" s="90"/>
      <c r="AV20" s="90"/>
      <c r="AW20" s="90"/>
      <c r="AX20" s="90"/>
      <c r="AY20" s="90"/>
      <c r="AZ20" s="90"/>
      <c r="BA20" s="90"/>
      <c r="BB20" s="90"/>
      <c r="BC20" s="90"/>
      <c r="BD20" s="88"/>
      <c r="BE20" s="90"/>
      <c r="BF20" s="90"/>
      <c r="BG20" s="90"/>
      <c r="BH20" s="90"/>
      <c r="BI20" s="90"/>
      <c r="BJ20" s="90"/>
      <c r="BK20" s="90"/>
      <c r="BL20" s="90"/>
      <c r="BM20" s="90"/>
      <c r="BN20" s="88"/>
      <c r="BO20" s="90"/>
      <c r="BP20" s="90"/>
      <c r="BQ20" s="90"/>
      <c r="BR20" s="90"/>
      <c r="BS20" s="90"/>
      <c r="BT20" s="90"/>
      <c r="BU20" s="90"/>
      <c r="BV20" s="91"/>
      <c r="BW20" s="99"/>
    </row>
    <row r="21" spans="1:75" s="59" customFormat="1" ht="72.75" customHeight="1">
      <c r="A21" s="95" t="s">
        <v>111</v>
      </c>
      <c r="B21" s="252" t="s">
        <v>112</v>
      </c>
      <c r="C21" s="253">
        <v>2</v>
      </c>
      <c r="D21" s="68"/>
      <c r="E21" s="68"/>
      <c r="F21" s="69"/>
      <c r="G21" s="70">
        <f t="shared" si="0"/>
        <v>3</v>
      </c>
      <c r="H21" s="71">
        <f t="shared" si="1"/>
        <v>90</v>
      </c>
      <c r="I21" s="71">
        <f t="shared" si="2"/>
        <v>36</v>
      </c>
      <c r="J21" s="73">
        <v>18</v>
      </c>
      <c r="K21" s="73"/>
      <c r="L21" s="73"/>
      <c r="M21" s="72">
        <v>18</v>
      </c>
      <c r="N21" s="101">
        <v>54</v>
      </c>
      <c r="O21" s="72"/>
      <c r="P21" s="76"/>
      <c r="Q21" s="75">
        <v>2</v>
      </c>
      <c r="R21" s="76"/>
      <c r="S21" s="76"/>
      <c r="T21" s="77"/>
      <c r="U21" s="77"/>
      <c r="V21" s="77"/>
      <c r="W21" s="78"/>
      <c r="X21" s="79"/>
      <c r="Y21" s="79"/>
      <c r="Z21" s="80"/>
      <c r="AA21" s="81"/>
      <c r="AB21" s="81"/>
      <c r="AC21" s="81"/>
      <c r="AD21" s="81"/>
      <c r="AE21" s="81"/>
      <c r="AF21" s="81"/>
      <c r="AG21" s="81"/>
      <c r="AH21" s="81"/>
      <c r="AI21" s="81"/>
      <c r="AJ21" s="80"/>
      <c r="AK21" s="82"/>
      <c r="AL21" s="82"/>
      <c r="AM21" s="82"/>
      <c r="AN21" s="82"/>
      <c r="AO21" s="82"/>
      <c r="AP21" s="82"/>
      <c r="AQ21" s="82"/>
      <c r="AR21" s="82"/>
      <c r="AS21" s="82"/>
      <c r="AT21" s="80"/>
      <c r="AU21" s="82"/>
      <c r="AV21" s="82"/>
      <c r="AW21" s="82"/>
      <c r="AX21" s="82"/>
      <c r="AY21" s="82"/>
      <c r="AZ21" s="82"/>
      <c r="BA21" s="82"/>
      <c r="BB21" s="82"/>
      <c r="BC21" s="82"/>
      <c r="BD21" s="80"/>
      <c r="BE21" s="82"/>
      <c r="BF21" s="82"/>
      <c r="BG21" s="82"/>
      <c r="BH21" s="82"/>
      <c r="BI21" s="82"/>
      <c r="BJ21" s="82"/>
      <c r="BK21" s="82"/>
      <c r="BL21" s="82"/>
      <c r="BM21" s="82"/>
      <c r="BN21" s="80"/>
      <c r="BO21" s="82"/>
      <c r="BP21" s="82"/>
      <c r="BQ21" s="82"/>
      <c r="BR21" s="82"/>
      <c r="BS21" s="82"/>
      <c r="BT21" s="82"/>
      <c r="BU21" s="82"/>
      <c r="BV21" s="83"/>
      <c r="BW21" s="84"/>
    </row>
    <row r="22" spans="1:75" s="59" customFormat="1" ht="59.25" customHeight="1">
      <c r="A22" s="95" t="s">
        <v>113</v>
      </c>
      <c r="B22" s="249" t="s">
        <v>114</v>
      </c>
      <c r="C22" s="253">
        <v>2</v>
      </c>
      <c r="D22" s="68"/>
      <c r="E22" s="68"/>
      <c r="F22" s="69"/>
      <c r="G22" s="70">
        <f t="shared" si="0"/>
        <v>3</v>
      </c>
      <c r="H22" s="71">
        <f t="shared" si="1"/>
        <v>90</v>
      </c>
      <c r="I22" s="71">
        <f t="shared" si="2"/>
        <v>36</v>
      </c>
      <c r="J22" s="73"/>
      <c r="K22" s="73"/>
      <c r="L22" s="73">
        <v>36</v>
      </c>
      <c r="M22" s="72"/>
      <c r="N22" s="73">
        <v>54</v>
      </c>
      <c r="O22" s="72"/>
      <c r="P22" s="76"/>
      <c r="Q22" s="75">
        <v>2</v>
      </c>
      <c r="R22" s="76"/>
      <c r="S22" s="76"/>
      <c r="T22" s="77"/>
      <c r="U22" s="77"/>
      <c r="V22" s="77"/>
      <c r="W22" s="78"/>
      <c r="X22" s="79"/>
      <c r="Y22" s="79"/>
      <c r="Z22" s="80"/>
      <c r="AA22" s="81"/>
      <c r="AB22" s="81"/>
      <c r="AC22" s="81"/>
      <c r="AD22" s="81"/>
      <c r="AE22" s="81"/>
      <c r="AF22" s="81"/>
      <c r="AG22" s="81"/>
      <c r="AH22" s="81"/>
      <c r="AI22" s="81"/>
      <c r="AJ22" s="80"/>
      <c r="AK22" s="82"/>
      <c r="AL22" s="82"/>
      <c r="AM22" s="82"/>
      <c r="AN22" s="82"/>
      <c r="AO22" s="82"/>
      <c r="AP22" s="82"/>
      <c r="AQ22" s="82"/>
      <c r="AR22" s="82"/>
      <c r="AS22" s="82"/>
      <c r="AT22" s="80"/>
      <c r="AU22" s="82"/>
      <c r="AV22" s="82"/>
      <c r="AW22" s="82"/>
      <c r="AX22" s="82"/>
      <c r="AY22" s="82"/>
      <c r="AZ22" s="82"/>
      <c r="BA22" s="82"/>
      <c r="BB22" s="82"/>
      <c r="BC22" s="82"/>
      <c r="BD22" s="80"/>
      <c r="BE22" s="82"/>
      <c r="BF22" s="82"/>
      <c r="BG22" s="82"/>
      <c r="BH22" s="82"/>
      <c r="BI22" s="82"/>
      <c r="BJ22" s="82"/>
      <c r="BK22" s="82"/>
      <c r="BL22" s="82"/>
      <c r="BM22" s="82"/>
      <c r="BN22" s="80"/>
      <c r="BO22" s="82"/>
      <c r="BP22" s="82"/>
      <c r="BQ22" s="82"/>
      <c r="BR22" s="82"/>
      <c r="BS22" s="82"/>
      <c r="BT22" s="82"/>
      <c r="BU22" s="82"/>
      <c r="BV22" s="83"/>
      <c r="BW22" s="84"/>
    </row>
    <row r="23" spans="1:75" s="59" customFormat="1" ht="70.5" customHeight="1">
      <c r="A23" s="95" t="s">
        <v>115</v>
      </c>
      <c r="B23" s="251" t="s">
        <v>116</v>
      </c>
      <c r="C23" s="254"/>
      <c r="D23" s="67">
        <v>2</v>
      </c>
      <c r="E23" s="68"/>
      <c r="F23" s="69"/>
      <c r="G23" s="70">
        <f t="shared" si="0"/>
        <v>3</v>
      </c>
      <c r="H23" s="71">
        <f t="shared" si="1"/>
        <v>90</v>
      </c>
      <c r="I23" s="71">
        <f t="shared" si="2"/>
        <v>36</v>
      </c>
      <c r="J23" s="72">
        <v>18</v>
      </c>
      <c r="K23" s="73"/>
      <c r="L23" s="72">
        <v>18</v>
      </c>
      <c r="M23" s="72"/>
      <c r="N23" s="73">
        <v>54</v>
      </c>
      <c r="O23" s="72"/>
      <c r="P23" s="74"/>
      <c r="Q23" s="75">
        <v>2</v>
      </c>
      <c r="R23" s="102"/>
      <c r="S23" s="102"/>
      <c r="T23" s="102"/>
      <c r="U23" s="74"/>
      <c r="V23" s="74"/>
      <c r="W23" s="78"/>
      <c r="X23" s="103"/>
      <c r="Y23" s="104"/>
      <c r="Z23" s="80"/>
      <c r="AA23" s="81"/>
      <c r="AB23" s="81"/>
      <c r="AC23" s="81"/>
      <c r="AD23" s="81"/>
      <c r="AE23" s="81"/>
      <c r="AF23" s="81"/>
      <c r="AG23" s="81"/>
      <c r="AH23" s="81"/>
      <c r="AI23" s="81"/>
      <c r="AJ23" s="80"/>
      <c r="AK23" s="82"/>
      <c r="AL23" s="82"/>
      <c r="AM23" s="82"/>
      <c r="AN23" s="82"/>
      <c r="AO23" s="82"/>
      <c r="AP23" s="82"/>
      <c r="AQ23" s="82"/>
      <c r="AR23" s="82"/>
      <c r="AS23" s="82"/>
      <c r="AT23" s="80"/>
      <c r="AU23" s="82"/>
      <c r="AV23" s="82"/>
      <c r="AW23" s="82"/>
      <c r="AX23" s="82"/>
      <c r="AY23" s="82"/>
      <c r="AZ23" s="82"/>
      <c r="BA23" s="82"/>
      <c r="BB23" s="82"/>
      <c r="BC23" s="82"/>
      <c r="BD23" s="80"/>
      <c r="BE23" s="82"/>
      <c r="BF23" s="82"/>
      <c r="BG23" s="82"/>
      <c r="BH23" s="82"/>
      <c r="BI23" s="82"/>
      <c r="BJ23" s="82"/>
      <c r="BK23" s="82"/>
      <c r="BL23" s="82"/>
      <c r="BM23" s="82"/>
      <c r="BN23" s="80"/>
      <c r="BO23" s="82"/>
      <c r="BP23" s="82"/>
      <c r="BQ23" s="82"/>
      <c r="BR23" s="82"/>
      <c r="BS23" s="82"/>
      <c r="BT23" s="82"/>
      <c r="BU23" s="82"/>
      <c r="BV23" s="83"/>
      <c r="BW23" s="84"/>
    </row>
    <row r="24" spans="1:75" s="59" customFormat="1" ht="81" customHeight="1">
      <c r="A24" s="95" t="s">
        <v>117</v>
      </c>
      <c r="B24" s="251" t="s">
        <v>118</v>
      </c>
      <c r="C24" s="247">
        <v>2</v>
      </c>
      <c r="D24" s="67"/>
      <c r="E24" s="68"/>
      <c r="F24" s="69"/>
      <c r="G24" s="70">
        <f t="shared" si="0"/>
        <v>3</v>
      </c>
      <c r="H24" s="71">
        <f t="shared" si="1"/>
        <v>90</v>
      </c>
      <c r="I24" s="71">
        <f t="shared" si="2"/>
        <v>36</v>
      </c>
      <c r="J24" s="72">
        <v>18</v>
      </c>
      <c r="K24" s="73"/>
      <c r="L24" s="72">
        <v>18</v>
      </c>
      <c r="M24" s="72"/>
      <c r="N24" s="73">
        <v>54</v>
      </c>
      <c r="O24" s="72"/>
      <c r="P24" s="74"/>
      <c r="Q24" s="75">
        <v>2</v>
      </c>
      <c r="R24" s="76"/>
      <c r="S24" s="76"/>
      <c r="T24" s="77"/>
      <c r="U24" s="77"/>
      <c r="V24" s="77"/>
      <c r="W24" s="78"/>
      <c r="X24" s="87"/>
      <c r="Y24" s="87"/>
      <c r="Z24" s="88"/>
      <c r="AA24" s="89"/>
      <c r="AB24" s="89"/>
      <c r="AC24" s="89"/>
      <c r="AD24" s="89"/>
      <c r="AE24" s="89"/>
      <c r="AF24" s="89"/>
      <c r="AG24" s="89"/>
      <c r="AH24" s="89"/>
      <c r="AI24" s="89"/>
      <c r="AJ24" s="88"/>
      <c r="AK24" s="90"/>
      <c r="AL24" s="90"/>
      <c r="AM24" s="90"/>
      <c r="AN24" s="90"/>
      <c r="AO24" s="90"/>
      <c r="AP24" s="90"/>
      <c r="AQ24" s="90"/>
      <c r="AR24" s="90"/>
      <c r="AS24" s="90"/>
      <c r="AT24" s="88"/>
      <c r="AU24" s="90"/>
      <c r="AV24" s="90"/>
      <c r="AW24" s="90"/>
      <c r="AX24" s="90"/>
      <c r="AY24" s="90"/>
      <c r="AZ24" s="90"/>
      <c r="BA24" s="90"/>
      <c r="BB24" s="90"/>
      <c r="BC24" s="90"/>
      <c r="BD24" s="88"/>
      <c r="BE24" s="90"/>
      <c r="BF24" s="90"/>
      <c r="BG24" s="90"/>
      <c r="BH24" s="90"/>
      <c r="BI24" s="90"/>
      <c r="BJ24" s="90"/>
      <c r="BK24" s="90"/>
      <c r="BL24" s="90"/>
      <c r="BM24" s="90"/>
      <c r="BN24" s="88"/>
      <c r="BO24" s="90"/>
      <c r="BP24" s="90"/>
      <c r="BQ24" s="90"/>
      <c r="BR24" s="90"/>
      <c r="BS24" s="90"/>
      <c r="BT24" s="90"/>
      <c r="BU24" s="90"/>
      <c r="BV24" s="91"/>
      <c r="BW24" s="92"/>
    </row>
    <row r="25" spans="1:75" s="59" customFormat="1" ht="45.75" customHeight="1">
      <c r="A25" s="95" t="s">
        <v>119</v>
      </c>
      <c r="B25" s="249" t="s">
        <v>120</v>
      </c>
      <c r="C25" s="247">
        <v>2</v>
      </c>
      <c r="D25" s="67"/>
      <c r="E25" s="68"/>
      <c r="F25" s="69"/>
      <c r="G25" s="70">
        <f t="shared" si="0"/>
        <v>3</v>
      </c>
      <c r="H25" s="71">
        <f t="shared" si="1"/>
        <v>90</v>
      </c>
      <c r="I25" s="71">
        <f t="shared" si="2"/>
        <v>36</v>
      </c>
      <c r="J25" s="72">
        <v>18</v>
      </c>
      <c r="K25" s="73"/>
      <c r="L25" s="72">
        <v>18</v>
      </c>
      <c r="M25" s="72"/>
      <c r="N25" s="73">
        <v>54</v>
      </c>
      <c r="O25" s="72"/>
      <c r="P25" s="74"/>
      <c r="Q25" s="75">
        <v>2</v>
      </c>
      <c r="R25" s="102"/>
      <c r="S25" s="102"/>
      <c r="T25" s="102"/>
      <c r="U25" s="74"/>
      <c r="V25" s="74"/>
      <c r="W25" s="78"/>
      <c r="X25" s="104"/>
      <c r="Y25" s="79"/>
      <c r="Z25" s="80"/>
      <c r="AA25" s="81"/>
      <c r="AB25" s="81"/>
      <c r="AC25" s="81"/>
      <c r="AD25" s="81"/>
      <c r="AE25" s="81"/>
      <c r="AF25" s="81"/>
      <c r="AG25" s="81"/>
      <c r="AH25" s="81"/>
      <c r="AI25" s="81"/>
      <c r="AJ25" s="80"/>
      <c r="AK25" s="82"/>
      <c r="AL25" s="82"/>
      <c r="AM25" s="82"/>
      <c r="AN25" s="82"/>
      <c r="AO25" s="82"/>
      <c r="AP25" s="82"/>
      <c r="AQ25" s="82"/>
      <c r="AR25" s="82"/>
      <c r="AS25" s="82"/>
      <c r="AT25" s="80"/>
      <c r="AU25" s="82"/>
      <c r="AV25" s="82"/>
      <c r="AW25" s="82"/>
      <c r="AX25" s="82"/>
      <c r="AY25" s="82"/>
      <c r="AZ25" s="82"/>
      <c r="BA25" s="82"/>
      <c r="BB25" s="82"/>
      <c r="BC25" s="82"/>
      <c r="BD25" s="80"/>
      <c r="BE25" s="82"/>
      <c r="BF25" s="82"/>
      <c r="BG25" s="82"/>
      <c r="BH25" s="82"/>
      <c r="BI25" s="82"/>
      <c r="BJ25" s="82"/>
      <c r="BK25" s="82"/>
      <c r="BL25" s="82"/>
      <c r="BM25" s="82"/>
      <c r="BN25" s="80"/>
      <c r="BO25" s="82"/>
      <c r="BP25" s="82"/>
      <c r="BQ25" s="82"/>
      <c r="BR25" s="82"/>
      <c r="BS25" s="82"/>
      <c r="BT25" s="82"/>
      <c r="BU25" s="82"/>
      <c r="BV25" s="83"/>
      <c r="BW25" s="84"/>
    </row>
    <row r="26" spans="1:75" s="59" customFormat="1" ht="52.5" customHeight="1">
      <c r="A26" s="95" t="s">
        <v>121</v>
      </c>
      <c r="B26" s="249" t="s">
        <v>122</v>
      </c>
      <c r="C26" s="253">
        <v>3</v>
      </c>
      <c r="D26" s="68"/>
      <c r="E26" s="68"/>
      <c r="F26" s="69"/>
      <c r="G26" s="70">
        <f t="shared" si="0"/>
        <v>3</v>
      </c>
      <c r="H26" s="71">
        <f t="shared" si="1"/>
        <v>90</v>
      </c>
      <c r="I26" s="71">
        <f t="shared" si="2"/>
        <v>30</v>
      </c>
      <c r="J26" s="73">
        <v>16</v>
      </c>
      <c r="K26" s="73"/>
      <c r="L26" s="73"/>
      <c r="M26" s="72">
        <v>14</v>
      </c>
      <c r="N26" s="73">
        <v>60</v>
      </c>
      <c r="O26" s="72"/>
      <c r="P26" s="76"/>
      <c r="Q26" s="75"/>
      <c r="R26" s="105">
        <v>2</v>
      </c>
      <c r="S26" s="76"/>
      <c r="T26" s="77"/>
      <c r="U26" s="77"/>
      <c r="V26" s="77"/>
      <c r="W26" s="78"/>
      <c r="X26" s="48"/>
      <c r="Y26" s="104"/>
      <c r="Z26" s="80"/>
      <c r="AA26" s="82"/>
      <c r="AB26" s="82"/>
      <c r="AC26" s="82"/>
      <c r="AD26" s="82"/>
      <c r="AE26" s="82"/>
      <c r="AF26" s="82"/>
      <c r="AG26" s="82"/>
      <c r="AH26" s="82"/>
      <c r="AI26" s="82"/>
      <c r="AJ26" s="80"/>
      <c r="AK26" s="82"/>
      <c r="AL26" s="82"/>
      <c r="AM26" s="82"/>
      <c r="AN26" s="82"/>
      <c r="AO26" s="82"/>
      <c r="AP26" s="82"/>
      <c r="AQ26" s="82"/>
      <c r="AR26" s="82"/>
      <c r="AS26" s="82"/>
      <c r="AT26" s="80"/>
      <c r="AU26" s="82"/>
      <c r="AV26" s="82"/>
      <c r="AW26" s="82"/>
      <c r="AX26" s="82"/>
      <c r="AY26" s="82"/>
      <c r="AZ26" s="82"/>
      <c r="BA26" s="82"/>
      <c r="BB26" s="82"/>
      <c r="BC26" s="82"/>
      <c r="BD26" s="80"/>
      <c r="BE26" s="82"/>
      <c r="BF26" s="82"/>
      <c r="BG26" s="82"/>
      <c r="BH26" s="82"/>
      <c r="BI26" s="82"/>
      <c r="BJ26" s="82"/>
      <c r="BK26" s="82"/>
      <c r="BL26" s="82"/>
      <c r="BM26" s="82"/>
      <c r="BN26" s="80"/>
      <c r="BO26" s="82"/>
      <c r="BP26" s="82"/>
      <c r="BQ26" s="82"/>
      <c r="BR26" s="82"/>
      <c r="BS26" s="82"/>
      <c r="BT26" s="82"/>
      <c r="BU26" s="82"/>
      <c r="BV26" s="83"/>
      <c r="BW26" s="84"/>
    </row>
    <row r="27" spans="1:75" s="59" customFormat="1" ht="52.5" customHeight="1">
      <c r="A27" s="106" t="s">
        <v>123</v>
      </c>
      <c r="B27" s="249" t="s">
        <v>124</v>
      </c>
      <c r="C27" s="255"/>
      <c r="D27" s="68"/>
      <c r="E27" s="68"/>
      <c r="F27" s="69"/>
      <c r="G27" s="264">
        <f t="shared" si="0"/>
        <v>1.5</v>
      </c>
      <c r="H27" s="265">
        <f t="shared" si="1"/>
        <v>45</v>
      </c>
      <c r="I27" s="265">
        <f t="shared" si="2"/>
        <v>14</v>
      </c>
      <c r="J27" s="107">
        <v>8</v>
      </c>
      <c r="K27" s="73"/>
      <c r="L27" s="73"/>
      <c r="M27" s="72">
        <v>6</v>
      </c>
      <c r="N27" s="108">
        <v>31</v>
      </c>
      <c r="O27" s="72"/>
      <c r="P27" s="76"/>
      <c r="Q27" s="75"/>
      <c r="R27" s="76"/>
      <c r="S27" s="76"/>
      <c r="T27" s="77"/>
      <c r="U27" s="77"/>
      <c r="V27" s="77"/>
      <c r="W27" s="78"/>
      <c r="X27" s="48"/>
      <c r="Y27" s="104"/>
      <c r="Z27" s="80"/>
      <c r="AA27" s="82"/>
      <c r="AB27" s="82"/>
      <c r="AC27" s="82"/>
      <c r="AD27" s="82"/>
      <c r="AE27" s="82"/>
      <c r="AF27" s="82"/>
      <c r="AG27" s="82"/>
      <c r="AH27" s="82"/>
      <c r="AI27" s="82"/>
      <c r="AJ27" s="80"/>
      <c r="AK27" s="82"/>
      <c r="AL27" s="82"/>
      <c r="AM27" s="82"/>
      <c r="AN27" s="82"/>
      <c r="AO27" s="82"/>
      <c r="AP27" s="82"/>
      <c r="AQ27" s="82"/>
      <c r="AR27" s="82"/>
      <c r="AS27" s="82"/>
      <c r="AT27" s="80"/>
      <c r="AU27" s="82"/>
      <c r="AV27" s="82"/>
      <c r="AW27" s="82"/>
      <c r="AX27" s="82"/>
      <c r="AY27" s="82"/>
      <c r="AZ27" s="82"/>
      <c r="BA27" s="82"/>
      <c r="BB27" s="82"/>
      <c r="BC27" s="82"/>
      <c r="BD27" s="80"/>
      <c r="BE27" s="82"/>
      <c r="BF27" s="82"/>
      <c r="BG27" s="82"/>
      <c r="BH27" s="82"/>
      <c r="BI27" s="82"/>
      <c r="BJ27" s="82"/>
      <c r="BK27" s="82"/>
      <c r="BL27" s="82"/>
      <c r="BM27" s="82"/>
      <c r="BN27" s="80"/>
      <c r="BO27" s="82"/>
      <c r="BP27" s="82"/>
      <c r="BQ27" s="82"/>
      <c r="BR27" s="82"/>
      <c r="BS27" s="82"/>
      <c r="BT27" s="82"/>
      <c r="BU27" s="82"/>
      <c r="BV27" s="83"/>
      <c r="BW27" s="84"/>
    </row>
    <row r="28" spans="1:75" s="59" customFormat="1" ht="52.5" customHeight="1">
      <c r="A28" s="106" t="s">
        <v>125</v>
      </c>
      <c r="B28" s="256" t="s">
        <v>126</v>
      </c>
      <c r="C28" s="255"/>
      <c r="D28" s="68"/>
      <c r="E28" s="68"/>
      <c r="F28" s="69"/>
      <c r="G28" s="264">
        <f t="shared" si="0"/>
        <v>1.5</v>
      </c>
      <c r="H28" s="265">
        <f t="shared" si="1"/>
        <v>45</v>
      </c>
      <c r="I28" s="265">
        <f t="shared" si="2"/>
        <v>16</v>
      </c>
      <c r="J28" s="107">
        <v>8</v>
      </c>
      <c r="K28" s="73"/>
      <c r="L28" s="108"/>
      <c r="M28" s="72">
        <v>8</v>
      </c>
      <c r="N28" s="73">
        <v>29</v>
      </c>
      <c r="O28" s="72"/>
      <c r="P28" s="76"/>
      <c r="Q28" s="75"/>
      <c r="R28" s="109"/>
      <c r="S28" s="76"/>
      <c r="T28" s="77"/>
      <c r="U28" s="77"/>
      <c r="V28" s="77"/>
      <c r="W28" s="78"/>
      <c r="X28" s="48"/>
      <c r="Y28" s="104"/>
      <c r="Z28" s="80"/>
      <c r="AA28" s="82"/>
      <c r="AB28" s="82"/>
      <c r="AC28" s="82"/>
      <c r="AD28" s="82"/>
      <c r="AE28" s="82"/>
      <c r="AF28" s="82"/>
      <c r="AG28" s="82"/>
      <c r="AH28" s="82"/>
      <c r="AI28" s="82"/>
      <c r="AJ28" s="80"/>
      <c r="AK28" s="82"/>
      <c r="AL28" s="82"/>
      <c r="AM28" s="82"/>
      <c r="AN28" s="82"/>
      <c r="AO28" s="82"/>
      <c r="AP28" s="82"/>
      <c r="AQ28" s="82"/>
      <c r="AR28" s="82"/>
      <c r="AS28" s="82"/>
      <c r="AT28" s="80"/>
      <c r="AU28" s="82"/>
      <c r="AV28" s="82"/>
      <c r="AW28" s="82"/>
      <c r="AX28" s="82"/>
      <c r="AY28" s="82"/>
      <c r="AZ28" s="82"/>
      <c r="BA28" s="82"/>
      <c r="BB28" s="82"/>
      <c r="BC28" s="82"/>
      <c r="BD28" s="80"/>
      <c r="BE28" s="82"/>
      <c r="BF28" s="82"/>
      <c r="BG28" s="82"/>
      <c r="BH28" s="82"/>
      <c r="BI28" s="82"/>
      <c r="BJ28" s="82"/>
      <c r="BK28" s="82"/>
      <c r="BL28" s="82"/>
      <c r="BM28" s="82"/>
      <c r="BN28" s="80"/>
      <c r="BO28" s="82"/>
      <c r="BP28" s="82"/>
      <c r="BQ28" s="82"/>
      <c r="BR28" s="82"/>
      <c r="BS28" s="82"/>
      <c r="BT28" s="82"/>
      <c r="BU28" s="82"/>
      <c r="BV28" s="83"/>
      <c r="BW28" s="84"/>
    </row>
    <row r="29" spans="1:75" s="59" customFormat="1" ht="45.75" customHeight="1">
      <c r="A29" s="110" t="s">
        <v>127</v>
      </c>
      <c r="B29" s="251" t="s">
        <v>128</v>
      </c>
      <c r="C29" s="257"/>
      <c r="D29" s="111">
        <v>3</v>
      </c>
      <c r="E29" s="68"/>
      <c r="F29" s="69"/>
      <c r="G29" s="70">
        <f t="shared" si="0"/>
        <v>3</v>
      </c>
      <c r="H29" s="71">
        <f t="shared" si="1"/>
        <v>90</v>
      </c>
      <c r="I29" s="71">
        <f t="shared" si="2"/>
        <v>30</v>
      </c>
      <c r="J29" s="107">
        <v>16</v>
      </c>
      <c r="K29" s="73"/>
      <c r="L29" s="112"/>
      <c r="M29" s="72">
        <v>14</v>
      </c>
      <c r="N29" s="107">
        <v>60</v>
      </c>
      <c r="O29" s="72"/>
      <c r="P29" s="75"/>
      <c r="Q29" s="75"/>
      <c r="R29" s="113">
        <v>2</v>
      </c>
      <c r="S29" s="102"/>
      <c r="T29" s="102"/>
      <c r="U29" s="74"/>
      <c r="V29" s="75"/>
      <c r="W29" s="114"/>
      <c r="X29" s="115"/>
      <c r="Y29" s="115"/>
      <c r="Z29" s="116"/>
      <c r="AA29" s="117"/>
      <c r="AB29" s="117"/>
      <c r="AC29" s="117"/>
      <c r="AD29" s="117"/>
      <c r="AE29" s="117"/>
      <c r="AF29" s="117"/>
      <c r="AG29" s="117"/>
      <c r="AH29" s="117"/>
      <c r="AI29" s="117"/>
      <c r="AJ29" s="116"/>
      <c r="AK29" s="118"/>
      <c r="AL29" s="118"/>
      <c r="AM29" s="118"/>
      <c r="AN29" s="118"/>
      <c r="AO29" s="118"/>
      <c r="AP29" s="118"/>
      <c r="AQ29" s="118"/>
      <c r="AR29" s="118"/>
      <c r="AS29" s="118"/>
      <c r="AT29" s="116"/>
      <c r="AU29" s="118"/>
      <c r="AV29" s="118"/>
      <c r="AW29" s="118"/>
      <c r="AX29" s="118"/>
      <c r="AY29" s="118"/>
      <c r="AZ29" s="118"/>
      <c r="BA29" s="118"/>
      <c r="BB29" s="118"/>
      <c r="BC29" s="118"/>
      <c r="BD29" s="116"/>
      <c r="BE29" s="118"/>
      <c r="BF29" s="118"/>
      <c r="BG29" s="118"/>
      <c r="BH29" s="118"/>
      <c r="BI29" s="118"/>
      <c r="BJ29" s="118"/>
      <c r="BK29" s="118"/>
      <c r="BL29" s="118"/>
      <c r="BM29" s="118"/>
      <c r="BN29" s="116"/>
      <c r="BO29" s="118"/>
      <c r="BP29" s="118"/>
      <c r="BQ29" s="118"/>
      <c r="BR29" s="118"/>
      <c r="BS29" s="118"/>
      <c r="BT29" s="118"/>
      <c r="BU29" s="118"/>
      <c r="BV29" s="119"/>
      <c r="BW29" s="120"/>
    </row>
    <row r="30" spans="1:75" s="59" customFormat="1" ht="66.75" customHeight="1">
      <c r="A30" s="110" t="s">
        <v>129</v>
      </c>
      <c r="B30" s="251" t="s">
        <v>130</v>
      </c>
      <c r="C30" s="247"/>
      <c r="D30" s="67">
        <v>3</v>
      </c>
      <c r="E30" s="67"/>
      <c r="F30" s="67"/>
      <c r="G30" s="70">
        <f t="shared" si="0"/>
        <v>3</v>
      </c>
      <c r="H30" s="71">
        <f t="shared" si="1"/>
        <v>90</v>
      </c>
      <c r="I30" s="71">
        <f t="shared" si="2"/>
        <v>30</v>
      </c>
      <c r="J30" s="72">
        <v>16</v>
      </c>
      <c r="K30" s="73"/>
      <c r="L30" s="72">
        <v>14</v>
      </c>
      <c r="M30" s="72"/>
      <c r="N30" s="72">
        <v>60</v>
      </c>
      <c r="O30" s="72"/>
      <c r="P30" s="74"/>
      <c r="Q30" s="121"/>
      <c r="R30" s="74">
        <v>2</v>
      </c>
      <c r="S30" s="74"/>
      <c r="T30" s="122"/>
      <c r="U30" s="74"/>
      <c r="V30" s="74"/>
      <c r="W30" s="74"/>
      <c r="X30" s="104"/>
      <c r="Y30" s="79"/>
      <c r="Z30" s="80"/>
      <c r="AA30" s="82"/>
      <c r="AB30" s="82"/>
      <c r="AC30" s="82"/>
      <c r="AD30" s="82"/>
      <c r="AE30" s="82"/>
      <c r="AF30" s="82"/>
      <c r="AG30" s="82"/>
      <c r="AH30" s="82"/>
      <c r="AI30" s="82"/>
      <c r="AJ30" s="80"/>
      <c r="AK30" s="82"/>
      <c r="AL30" s="82"/>
      <c r="AM30" s="82"/>
      <c r="AN30" s="82"/>
      <c r="AO30" s="82"/>
      <c r="AP30" s="82"/>
      <c r="AQ30" s="82"/>
      <c r="AR30" s="82"/>
      <c r="AS30" s="82"/>
      <c r="AT30" s="80"/>
      <c r="AU30" s="82"/>
      <c r="AV30" s="82"/>
      <c r="AW30" s="82"/>
      <c r="AX30" s="82"/>
      <c r="AY30" s="82"/>
      <c r="AZ30" s="82"/>
      <c r="BA30" s="82"/>
      <c r="BB30" s="82"/>
      <c r="BC30" s="82"/>
      <c r="BD30" s="80"/>
      <c r="BE30" s="82"/>
      <c r="BF30" s="82"/>
      <c r="BG30" s="82"/>
      <c r="BH30" s="82"/>
      <c r="BI30" s="82"/>
      <c r="BJ30" s="82"/>
      <c r="BK30" s="82"/>
      <c r="BL30" s="82"/>
      <c r="BM30" s="82"/>
      <c r="BN30" s="80"/>
      <c r="BO30" s="82"/>
      <c r="BP30" s="82"/>
      <c r="BQ30" s="82"/>
      <c r="BR30" s="82"/>
      <c r="BS30" s="82"/>
      <c r="BT30" s="82"/>
      <c r="BU30" s="82"/>
      <c r="BV30" s="83"/>
      <c r="BW30" s="99"/>
    </row>
    <row r="31" spans="1:75" s="59" customFormat="1" ht="45.75" customHeight="1">
      <c r="A31" s="110" t="s">
        <v>131</v>
      </c>
      <c r="B31" s="249" t="s">
        <v>132</v>
      </c>
      <c r="C31" s="247">
        <v>3</v>
      </c>
      <c r="D31" s="67"/>
      <c r="E31" s="67"/>
      <c r="F31" s="67"/>
      <c r="G31" s="70">
        <f t="shared" si="0"/>
        <v>3</v>
      </c>
      <c r="H31" s="71">
        <f t="shared" si="1"/>
        <v>90</v>
      </c>
      <c r="I31" s="71">
        <f t="shared" si="2"/>
        <v>30</v>
      </c>
      <c r="J31" s="72">
        <v>16</v>
      </c>
      <c r="K31" s="73"/>
      <c r="L31" s="72">
        <v>14</v>
      </c>
      <c r="M31" s="72"/>
      <c r="N31" s="72">
        <v>60</v>
      </c>
      <c r="O31" s="72"/>
      <c r="P31" s="74"/>
      <c r="Q31" s="121"/>
      <c r="R31" s="74">
        <v>2</v>
      </c>
      <c r="S31" s="74"/>
      <c r="T31" s="74"/>
      <c r="U31" s="74"/>
      <c r="V31" s="74"/>
      <c r="W31" s="74"/>
      <c r="X31" s="79"/>
      <c r="Y31" s="79"/>
      <c r="Z31" s="80"/>
      <c r="AA31" s="82"/>
      <c r="AB31" s="82"/>
      <c r="AC31" s="82"/>
      <c r="AD31" s="82"/>
      <c r="AE31" s="82"/>
      <c r="AF31" s="82"/>
      <c r="AG31" s="82"/>
      <c r="AH31" s="82"/>
      <c r="AI31" s="82"/>
      <c r="AJ31" s="80"/>
      <c r="AK31" s="82"/>
      <c r="AL31" s="82"/>
      <c r="AM31" s="82"/>
      <c r="AN31" s="82"/>
      <c r="AO31" s="82"/>
      <c r="AP31" s="82"/>
      <c r="AQ31" s="82"/>
      <c r="AR31" s="82"/>
      <c r="AS31" s="82"/>
      <c r="AT31" s="80"/>
      <c r="AU31" s="82"/>
      <c r="AV31" s="82"/>
      <c r="AW31" s="82"/>
      <c r="AX31" s="82"/>
      <c r="AY31" s="82"/>
      <c r="AZ31" s="82"/>
      <c r="BA31" s="82"/>
      <c r="BB31" s="82"/>
      <c r="BC31" s="82"/>
      <c r="BD31" s="80"/>
      <c r="BE31" s="82"/>
      <c r="BF31" s="82"/>
      <c r="BG31" s="82"/>
      <c r="BH31" s="82"/>
      <c r="BI31" s="82"/>
      <c r="BJ31" s="82"/>
      <c r="BK31" s="82"/>
      <c r="BL31" s="82"/>
      <c r="BM31" s="82"/>
      <c r="BN31" s="80"/>
      <c r="BO31" s="82"/>
      <c r="BP31" s="82"/>
      <c r="BQ31" s="82"/>
      <c r="BR31" s="82"/>
      <c r="BS31" s="82"/>
      <c r="BT31" s="82"/>
      <c r="BU31" s="82"/>
      <c r="BV31" s="83"/>
      <c r="BW31" s="99"/>
    </row>
    <row r="32" spans="1:75" s="59" customFormat="1" ht="45.75" customHeight="1">
      <c r="A32" s="95" t="s">
        <v>133</v>
      </c>
      <c r="B32" s="249" t="s">
        <v>134</v>
      </c>
      <c r="C32" s="247"/>
      <c r="D32" s="67"/>
      <c r="E32" s="67"/>
      <c r="F32" s="67"/>
      <c r="G32" s="264">
        <f t="shared" si="0"/>
        <v>1.5</v>
      </c>
      <c r="H32" s="265">
        <f t="shared" si="1"/>
        <v>45</v>
      </c>
      <c r="I32" s="265">
        <f t="shared" si="2"/>
        <v>16</v>
      </c>
      <c r="J32" s="72">
        <v>8</v>
      </c>
      <c r="K32" s="73"/>
      <c r="L32" s="72">
        <v>8</v>
      </c>
      <c r="M32" s="72"/>
      <c r="N32" s="72">
        <v>29</v>
      </c>
      <c r="O32" s="72"/>
      <c r="P32" s="74"/>
      <c r="Q32" s="121"/>
      <c r="R32" s="74"/>
      <c r="S32" s="74"/>
      <c r="T32" s="74"/>
      <c r="U32" s="74"/>
      <c r="V32" s="74"/>
      <c r="W32" s="74"/>
      <c r="X32" s="79"/>
      <c r="Y32" s="79"/>
      <c r="Z32" s="80"/>
      <c r="AA32" s="82"/>
      <c r="AB32" s="82"/>
      <c r="AC32" s="82"/>
      <c r="AD32" s="82"/>
      <c r="AE32" s="82"/>
      <c r="AF32" s="82"/>
      <c r="AG32" s="82"/>
      <c r="AH32" s="82"/>
      <c r="AI32" s="82"/>
      <c r="AJ32" s="80"/>
      <c r="AK32" s="82"/>
      <c r="AL32" s="82"/>
      <c r="AM32" s="82"/>
      <c r="AN32" s="82"/>
      <c r="AO32" s="82"/>
      <c r="AP32" s="82"/>
      <c r="AQ32" s="82"/>
      <c r="AR32" s="82"/>
      <c r="AS32" s="82"/>
      <c r="AT32" s="80"/>
      <c r="AU32" s="82"/>
      <c r="AV32" s="82"/>
      <c r="AW32" s="82"/>
      <c r="AX32" s="82"/>
      <c r="AY32" s="82"/>
      <c r="AZ32" s="82"/>
      <c r="BA32" s="82"/>
      <c r="BB32" s="82"/>
      <c r="BC32" s="82"/>
      <c r="BD32" s="80"/>
      <c r="BE32" s="82"/>
      <c r="BF32" s="82"/>
      <c r="BG32" s="82"/>
      <c r="BH32" s="82"/>
      <c r="BI32" s="82"/>
      <c r="BJ32" s="82"/>
      <c r="BK32" s="82"/>
      <c r="BL32" s="82"/>
      <c r="BM32" s="82"/>
      <c r="BN32" s="80"/>
      <c r="BO32" s="82"/>
      <c r="BP32" s="82"/>
      <c r="BQ32" s="82"/>
      <c r="BR32" s="82"/>
      <c r="BS32" s="82"/>
      <c r="BT32" s="82"/>
      <c r="BU32" s="82"/>
      <c r="BV32" s="83"/>
      <c r="BW32" s="99"/>
    </row>
    <row r="33" spans="1:75" s="59" customFormat="1" ht="72.75" customHeight="1">
      <c r="A33" s="95" t="s">
        <v>135</v>
      </c>
      <c r="B33" s="249" t="s">
        <v>136</v>
      </c>
      <c r="C33" s="247"/>
      <c r="D33" s="67"/>
      <c r="E33" s="67"/>
      <c r="F33" s="67"/>
      <c r="G33" s="264">
        <f t="shared" si="0"/>
        <v>1.5</v>
      </c>
      <c r="H33" s="265">
        <f t="shared" si="1"/>
        <v>45</v>
      </c>
      <c r="I33" s="265">
        <f t="shared" si="2"/>
        <v>14</v>
      </c>
      <c r="J33" s="72">
        <v>8</v>
      </c>
      <c r="K33" s="73"/>
      <c r="L33" s="72">
        <v>6</v>
      </c>
      <c r="M33" s="72"/>
      <c r="N33" s="72">
        <v>31</v>
      </c>
      <c r="O33" s="72"/>
      <c r="P33" s="74"/>
      <c r="Q33" s="121"/>
      <c r="R33" s="74"/>
      <c r="S33" s="74"/>
      <c r="T33" s="74"/>
      <c r="U33" s="74"/>
      <c r="V33" s="74"/>
      <c r="W33" s="74"/>
      <c r="X33" s="79"/>
      <c r="Y33" s="79"/>
      <c r="Z33" s="80"/>
      <c r="AA33" s="82"/>
      <c r="AB33" s="82"/>
      <c r="AC33" s="82"/>
      <c r="AD33" s="82"/>
      <c r="AE33" s="82"/>
      <c r="AF33" s="82"/>
      <c r="AG33" s="82"/>
      <c r="AH33" s="82"/>
      <c r="AI33" s="82"/>
      <c r="AJ33" s="80"/>
      <c r="AK33" s="82"/>
      <c r="AL33" s="82"/>
      <c r="AM33" s="82"/>
      <c r="AN33" s="82"/>
      <c r="AO33" s="82"/>
      <c r="AP33" s="82"/>
      <c r="AQ33" s="82"/>
      <c r="AR33" s="82"/>
      <c r="AS33" s="82"/>
      <c r="AT33" s="80"/>
      <c r="AU33" s="82"/>
      <c r="AV33" s="82"/>
      <c r="AW33" s="82"/>
      <c r="AX33" s="82"/>
      <c r="AY33" s="82"/>
      <c r="AZ33" s="82"/>
      <c r="BA33" s="82"/>
      <c r="BB33" s="82"/>
      <c r="BC33" s="82"/>
      <c r="BD33" s="80"/>
      <c r="BE33" s="82"/>
      <c r="BF33" s="82"/>
      <c r="BG33" s="82"/>
      <c r="BH33" s="82"/>
      <c r="BI33" s="82"/>
      <c r="BJ33" s="82"/>
      <c r="BK33" s="82"/>
      <c r="BL33" s="82"/>
      <c r="BM33" s="82"/>
      <c r="BN33" s="80"/>
      <c r="BO33" s="82"/>
      <c r="BP33" s="82"/>
      <c r="BQ33" s="82"/>
      <c r="BR33" s="82"/>
      <c r="BS33" s="82"/>
      <c r="BT33" s="82"/>
      <c r="BU33" s="82"/>
      <c r="BV33" s="83"/>
      <c r="BW33" s="99"/>
    </row>
    <row r="34" spans="1:75" s="59" customFormat="1" ht="65.25" customHeight="1">
      <c r="A34" s="65" t="s">
        <v>137</v>
      </c>
      <c r="B34" s="251" t="s">
        <v>138</v>
      </c>
      <c r="C34" s="247">
        <v>5</v>
      </c>
      <c r="D34" s="67"/>
      <c r="E34" s="68"/>
      <c r="F34" s="69"/>
      <c r="G34" s="70">
        <f t="shared" si="0"/>
        <v>4</v>
      </c>
      <c r="H34" s="71">
        <f t="shared" si="1"/>
        <v>120</v>
      </c>
      <c r="I34" s="71">
        <f t="shared" si="2"/>
        <v>52</v>
      </c>
      <c r="J34" s="72">
        <v>26</v>
      </c>
      <c r="K34" s="73"/>
      <c r="L34" s="72">
        <v>26</v>
      </c>
      <c r="M34" s="72"/>
      <c r="N34" s="73">
        <v>68</v>
      </c>
      <c r="O34" s="72"/>
      <c r="P34" s="74"/>
      <c r="Q34" s="75"/>
      <c r="R34" s="102"/>
      <c r="S34" s="123"/>
      <c r="T34" s="273">
        <v>4</v>
      </c>
      <c r="U34" s="266"/>
      <c r="V34" s="74"/>
      <c r="W34" s="78"/>
      <c r="X34" s="79"/>
      <c r="Y34" s="79"/>
      <c r="Z34" s="80"/>
      <c r="AA34" s="81"/>
      <c r="AB34" s="81"/>
      <c r="AC34" s="81"/>
      <c r="AD34" s="81"/>
      <c r="AE34" s="81"/>
      <c r="AF34" s="81"/>
      <c r="AG34" s="81"/>
      <c r="AH34" s="81"/>
      <c r="AI34" s="81"/>
      <c r="AJ34" s="80"/>
      <c r="AK34" s="82"/>
      <c r="AL34" s="82"/>
      <c r="AM34" s="82"/>
      <c r="AN34" s="82"/>
      <c r="AO34" s="82"/>
      <c r="AP34" s="82"/>
      <c r="AQ34" s="82"/>
      <c r="AR34" s="82"/>
      <c r="AS34" s="82"/>
      <c r="AT34" s="80"/>
      <c r="AU34" s="82"/>
      <c r="AV34" s="82"/>
      <c r="AW34" s="82"/>
      <c r="AX34" s="82"/>
      <c r="AY34" s="82"/>
      <c r="AZ34" s="82"/>
      <c r="BA34" s="82"/>
      <c r="BB34" s="82"/>
      <c r="BC34" s="82"/>
      <c r="BD34" s="80"/>
      <c r="BE34" s="82"/>
      <c r="BF34" s="82"/>
      <c r="BG34" s="82"/>
      <c r="BH34" s="82"/>
      <c r="BI34" s="82"/>
      <c r="BJ34" s="82"/>
      <c r="BK34" s="82"/>
      <c r="BL34" s="82"/>
      <c r="BM34" s="82"/>
      <c r="BN34" s="80"/>
      <c r="BO34" s="82"/>
      <c r="BP34" s="82"/>
      <c r="BQ34" s="82"/>
      <c r="BR34" s="82"/>
      <c r="BS34" s="82"/>
      <c r="BT34" s="82"/>
      <c r="BU34" s="82"/>
      <c r="BV34" s="83"/>
      <c r="BW34" s="84"/>
    </row>
    <row r="35" spans="1:75" s="59" customFormat="1" ht="45.75" customHeight="1">
      <c r="A35" s="65" t="s">
        <v>139</v>
      </c>
      <c r="B35" s="249" t="s">
        <v>140</v>
      </c>
      <c r="C35" s="258">
        <v>5</v>
      </c>
      <c r="D35" s="67"/>
      <c r="E35" s="68"/>
      <c r="F35" s="69"/>
      <c r="G35" s="70">
        <f t="shared" si="0"/>
        <v>3</v>
      </c>
      <c r="H35" s="71">
        <f t="shared" si="1"/>
        <v>90</v>
      </c>
      <c r="I35" s="71">
        <f t="shared" si="2"/>
        <v>40</v>
      </c>
      <c r="J35" s="72">
        <v>14</v>
      </c>
      <c r="K35" s="73"/>
      <c r="L35" s="72">
        <v>26</v>
      </c>
      <c r="M35" s="72"/>
      <c r="N35" s="73">
        <v>50</v>
      </c>
      <c r="O35" s="72"/>
      <c r="P35" s="74"/>
      <c r="Q35" s="125"/>
      <c r="R35" s="102"/>
      <c r="S35" s="102"/>
      <c r="T35" s="266">
        <v>3</v>
      </c>
      <c r="U35" s="266"/>
      <c r="V35" s="74"/>
      <c r="W35" s="78"/>
      <c r="X35" s="79"/>
      <c r="Y35" s="79"/>
      <c r="Z35" s="80"/>
      <c r="AA35" s="81"/>
      <c r="AB35" s="81"/>
      <c r="AC35" s="81"/>
      <c r="AD35" s="81"/>
      <c r="AE35" s="81"/>
      <c r="AF35" s="81"/>
      <c r="AG35" s="81"/>
      <c r="AH35" s="81"/>
      <c r="AI35" s="81"/>
      <c r="AJ35" s="80"/>
      <c r="AK35" s="82"/>
      <c r="AL35" s="82"/>
      <c r="AM35" s="82"/>
      <c r="AN35" s="82"/>
      <c r="AO35" s="82"/>
      <c r="AP35" s="82"/>
      <c r="AQ35" s="82"/>
      <c r="AR35" s="82"/>
      <c r="AS35" s="82"/>
      <c r="AT35" s="80"/>
      <c r="AU35" s="82"/>
      <c r="AV35" s="82"/>
      <c r="AW35" s="82"/>
      <c r="AX35" s="82"/>
      <c r="AY35" s="82"/>
      <c r="AZ35" s="82"/>
      <c r="BA35" s="82"/>
      <c r="BB35" s="82"/>
      <c r="BC35" s="82"/>
      <c r="BD35" s="80"/>
      <c r="BE35" s="82"/>
      <c r="BF35" s="82"/>
      <c r="BG35" s="82"/>
      <c r="BH35" s="82"/>
      <c r="BI35" s="82"/>
      <c r="BJ35" s="82"/>
      <c r="BK35" s="82"/>
      <c r="BL35" s="82"/>
      <c r="BM35" s="82"/>
      <c r="BN35" s="80"/>
      <c r="BO35" s="82"/>
      <c r="BP35" s="82"/>
      <c r="BQ35" s="82"/>
      <c r="BR35" s="82"/>
      <c r="BS35" s="82"/>
      <c r="BT35" s="82"/>
      <c r="BU35" s="82"/>
      <c r="BV35" s="83"/>
      <c r="BW35" s="84"/>
    </row>
    <row r="36" spans="1:75" s="59" customFormat="1" ht="45.75" customHeight="1">
      <c r="A36" s="65" t="s">
        <v>141</v>
      </c>
      <c r="B36" s="249" t="s">
        <v>142</v>
      </c>
      <c r="C36" s="247">
        <v>6</v>
      </c>
      <c r="D36" s="67"/>
      <c r="E36" s="68"/>
      <c r="F36" s="69"/>
      <c r="G36" s="70">
        <f t="shared" si="0"/>
        <v>3</v>
      </c>
      <c r="H36" s="71">
        <f t="shared" si="1"/>
        <v>90</v>
      </c>
      <c r="I36" s="71">
        <f t="shared" si="2"/>
        <v>40</v>
      </c>
      <c r="J36" s="72">
        <v>20</v>
      </c>
      <c r="K36" s="73"/>
      <c r="L36" s="72">
        <v>20</v>
      </c>
      <c r="M36" s="72"/>
      <c r="N36" s="73">
        <v>50</v>
      </c>
      <c r="O36" s="72"/>
      <c r="P36" s="74"/>
      <c r="Q36" s="125"/>
      <c r="R36" s="102"/>
      <c r="S36" s="102"/>
      <c r="T36" s="267"/>
      <c r="U36" s="266">
        <v>2</v>
      </c>
      <c r="V36" s="74"/>
      <c r="W36" s="78"/>
      <c r="X36" s="104"/>
      <c r="Y36" s="79"/>
      <c r="Z36" s="80"/>
      <c r="AA36" s="81"/>
      <c r="AB36" s="81"/>
      <c r="AC36" s="81"/>
      <c r="AD36" s="81"/>
      <c r="AE36" s="81"/>
      <c r="AF36" s="81"/>
      <c r="AG36" s="81"/>
      <c r="AH36" s="81"/>
      <c r="AI36" s="81"/>
      <c r="AJ36" s="80"/>
      <c r="AK36" s="82"/>
      <c r="AL36" s="82"/>
      <c r="AM36" s="82"/>
      <c r="AN36" s="82"/>
      <c r="AO36" s="82"/>
      <c r="AP36" s="82"/>
      <c r="AQ36" s="82"/>
      <c r="AR36" s="82"/>
      <c r="AS36" s="82"/>
      <c r="AT36" s="80"/>
      <c r="AU36" s="82"/>
      <c r="AV36" s="82"/>
      <c r="AW36" s="82"/>
      <c r="AX36" s="82"/>
      <c r="AY36" s="82"/>
      <c r="AZ36" s="82"/>
      <c r="BA36" s="82"/>
      <c r="BB36" s="82"/>
      <c r="BC36" s="82"/>
      <c r="BD36" s="80"/>
      <c r="BE36" s="82"/>
      <c r="BF36" s="82"/>
      <c r="BG36" s="82"/>
      <c r="BH36" s="82"/>
      <c r="BI36" s="82"/>
      <c r="BJ36" s="82"/>
      <c r="BK36" s="82"/>
      <c r="BL36" s="82"/>
      <c r="BM36" s="82"/>
      <c r="BN36" s="80"/>
      <c r="BO36" s="82"/>
      <c r="BP36" s="82"/>
      <c r="BQ36" s="82"/>
      <c r="BR36" s="82"/>
      <c r="BS36" s="82"/>
      <c r="BT36" s="82"/>
      <c r="BU36" s="82"/>
      <c r="BV36" s="83"/>
      <c r="BW36" s="84">
        <v>3</v>
      </c>
    </row>
    <row r="37" spans="1:80" s="59" customFormat="1" ht="113.25" customHeight="1">
      <c r="A37" s="65" t="s">
        <v>143</v>
      </c>
      <c r="B37" s="251" t="s">
        <v>211</v>
      </c>
      <c r="C37" s="253">
        <v>6</v>
      </c>
      <c r="D37" s="126"/>
      <c r="E37" s="126"/>
      <c r="F37" s="127"/>
      <c r="G37" s="70">
        <f t="shared" si="0"/>
        <v>3</v>
      </c>
      <c r="H37" s="71">
        <f t="shared" si="1"/>
        <v>90</v>
      </c>
      <c r="I37" s="71">
        <f t="shared" si="2"/>
        <v>40</v>
      </c>
      <c r="J37" s="112">
        <v>20</v>
      </c>
      <c r="K37" s="73"/>
      <c r="L37" s="112">
        <v>20</v>
      </c>
      <c r="M37" s="72"/>
      <c r="N37" s="107">
        <v>50</v>
      </c>
      <c r="O37" s="72"/>
      <c r="P37" s="74"/>
      <c r="Q37" s="75"/>
      <c r="R37" s="74"/>
      <c r="S37" s="74"/>
      <c r="T37" s="74"/>
      <c r="U37" s="74">
        <v>2</v>
      </c>
      <c r="V37" s="74"/>
      <c r="W37" s="74"/>
      <c r="X37" s="98"/>
      <c r="Y37" s="87"/>
      <c r="Z37" s="88"/>
      <c r="AA37" s="90"/>
      <c r="AB37" s="90"/>
      <c r="AC37" s="90"/>
      <c r="AD37" s="90"/>
      <c r="AE37" s="90"/>
      <c r="AF37" s="90"/>
      <c r="AG37" s="90"/>
      <c r="AH37" s="90"/>
      <c r="AI37" s="90"/>
      <c r="AJ37" s="88"/>
      <c r="AK37" s="90"/>
      <c r="AL37" s="90"/>
      <c r="AM37" s="90"/>
      <c r="AN37" s="90"/>
      <c r="AO37" s="90"/>
      <c r="AP37" s="90"/>
      <c r="AQ37" s="90"/>
      <c r="AR37" s="90"/>
      <c r="AS37" s="90"/>
      <c r="AT37" s="88"/>
      <c r="AU37" s="90"/>
      <c r="AV37" s="90"/>
      <c r="AW37" s="90"/>
      <c r="AX37" s="90"/>
      <c r="AY37" s="90"/>
      <c r="AZ37" s="90"/>
      <c r="BA37" s="90"/>
      <c r="BB37" s="90"/>
      <c r="BC37" s="90"/>
      <c r="BD37" s="88"/>
      <c r="BE37" s="90"/>
      <c r="BF37" s="90"/>
      <c r="BG37" s="90"/>
      <c r="BH37" s="90"/>
      <c r="BI37" s="90"/>
      <c r="BJ37" s="90"/>
      <c r="BK37" s="90"/>
      <c r="BL37" s="90"/>
      <c r="BM37" s="90"/>
      <c r="BN37" s="88"/>
      <c r="BO37" s="90"/>
      <c r="BP37" s="90"/>
      <c r="BQ37" s="90"/>
      <c r="BR37" s="90"/>
      <c r="BS37" s="90"/>
      <c r="BT37" s="90"/>
      <c r="BU37" s="90"/>
      <c r="BV37" s="91"/>
      <c r="BW37" s="128"/>
      <c r="BX37" s="129"/>
      <c r="BY37" s="129"/>
      <c r="BZ37" s="129"/>
      <c r="CA37" s="129"/>
      <c r="CB37" s="129"/>
    </row>
    <row r="38" spans="1:75" s="59" customFormat="1" ht="45.75" customHeight="1">
      <c r="A38" s="65" t="s">
        <v>144</v>
      </c>
      <c r="B38" s="66" t="s">
        <v>145</v>
      </c>
      <c r="C38" s="67"/>
      <c r="D38" s="67">
        <v>7</v>
      </c>
      <c r="E38" s="68"/>
      <c r="F38" s="69"/>
      <c r="G38" s="70">
        <f t="shared" si="0"/>
        <v>3</v>
      </c>
      <c r="H38" s="71">
        <f t="shared" si="1"/>
        <v>90</v>
      </c>
      <c r="I38" s="71">
        <f t="shared" si="2"/>
        <v>30</v>
      </c>
      <c r="J38" s="130">
        <v>16</v>
      </c>
      <c r="K38" s="73"/>
      <c r="L38" s="131">
        <v>14</v>
      </c>
      <c r="M38" s="72"/>
      <c r="N38" s="132">
        <v>60</v>
      </c>
      <c r="O38" s="72"/>
      <c r="P38" s="74"/>
      <c r="Q38" s="125"/>
      <c r="R38" s="102"/>
      <c r="S38" s="102"/>
      <c r="T38" s="102"/>
      <c r="U38" s="74"/>
      <c r="V38" s="74">
        <v>2</v>
      </c>
      <c r="W38" s="78"/>
      <c r="X38" s="104"/>
      <c r="Y38" s="79"/>
      <c r="Z38" s="80"/>
      <c r="AA38" s="81"/>
      <c r="AB38" s="81"/>
      <c r="AC38" s="81"/>
      <c r="AD38" s="81"/>
      <c r="AE38" s="81"/>
      <c r="AF38" s="81"/>
      <c r="AG38" s="81"/>
      <c r="AH38" s="81"/>
      <c r="AI38" s="81"/>
      <c r="AJ38" s="80"/>
      <c r="AK38" s="82"/>
      <c r="AL38" s="82"/>
      <c r="AM38" s="82"/>
      <c r="AN38" s="82"/>
      <c r="AO38" s="82"/>
      <c r="AP38" s="82"/>
      <c r="AQ38" s="82"/>
      <c r="AR38" s="82"/>
      <c r="AS38" s="82"/>
      <c r="AT38" s="80"/>
      <c r="AU38" s="82"/>
      <c r="AV38" s="82"/>
      <c r="AW38" s="82"/>
      <c r="AX38" s="82"/>
      <c r="AY38" s="82"/>
      <c r="AZ38" s="82"/>
      <c r="BA38" s="82"/>
      <c r="BB38" s="82"/>
      <c r="BC38" s="82"/>
      <c r="BD38" s="80"/>
      <c r="BE38" s="82"/>
      <c r="BF38" s="82"/>
      <c r="BG38" s="82"/>
      <c r="BH38" s="82"/>
      <c r="BI38" s="82"/>
      <c r="BJ38" s="82"/>
      <c r="BK38" s="82"/>
      <c r="BL38" s="82"/>
      <c r="BM38" s="82"/>
      <c r="BN38" s="80"/>
      <c r="BO38" s="82"/>
      <c r="BP38" s="82"/>
      <c r="BQ38" s="82"/>
      <c r="BR38" s="82"/>
      <c r="BS38" s="82"/>
      <c r="BT38" s="82"/>
      <c r="BU38" s="82"/>
      <c r="BV38" s="83"/>
      <c r="BW38" s="84"/>
    </row>
    <row r="39" spans="1:75" s="59" customFormat="1" ht="70.5" customHeight="1">
      <c r="A39" s="65" t="s">
        <v>146</v>
      </c>
      <c r="B39" s="66" t="s">
        <v>147</v>
      </c>
      <c r="C39" s="67"/>
      <c r="D39" s="67" t="s">
        <v>198</v>
      </c>
      <c r="E39" s="67"/>
      <c r="F39" s="67"/>
      <c r="G39" s="70">
        <f t="shared" si="0"/>
        <v>3</v>
      </c>
      <c r="H39" s="71">
        <f t="shared" si="1"/>
        <v>90</v>
      </c>
      <c r="I39" s="71">
        <f t="shared" si="2"/>
        <v>44</v>
      </c>
      <c r="J39" s="72">
        <v>16</v>
      </c>
      <c r="K39" s="73"/>
      <c r="L39" s="72"/>
      <c r="M39" s="72">
        <v>28</v>
      </c>
      <c r="N39" s="72">
        <v>46</v>
      </c>
      <c r="O39" s="72"/>
      <c r="P39" s="74"/>
      <c r="Q39" s="121"/>
      <c r="R39" s="74"/>
      <c r="S39" s="74"/>
      <c r="T39" s="74"/>
      <c r="U39" s="74"/>
      <c r="V39" s="74">
        <v>3</v>
      </c>
      <c r="W39" s="74"/>
      <c r="X39" s="98"/>
      <c r="Y39" s="87"/>
      <c r="Z39" s="88"/>
      <c r="AA39" s="90"/>
      <c r="AB39" s="90"/>
      <c r="AC39" s="90"/>
      <c r="AD39" s="90"/>
      <c r="AE39" s="90"/>
      <c r="AF39" s="90"/>
      <c r="AG39" s="90"/>
      <c r="AH39" s="90"/>
      <c r="AI39" s="90"/>
      <c r="AJ39" s="88"/>
      <c r="AK39" s="90"/>
      <c r="AL39" s="90"/>
      <c r="AM39" s="90"/>
      <c r="AN39" s="90"/>
      <c r="AO39" s="90"/>
      <c r="AP39" s="90"/>
      <c r="AQ39" s="90"/>
      <c r="AR39" s="90"/>
      <c r="AS39" s="90"/>
      <c r="AT39" s="88"/>
      <c r="AU39" s="90"/>
      <c r="AV39" s="90"/>
      <c r="AW39" s="90"/>
      <c r="AX39" s="90"/>
      <c r="AY39" s="90"/>
      <c r="AZ39" s="90"/>
      <c r="BA39" s="90"/>
      <c r="BB39" s="90"/>
      <c r="BC39" s="90"/>
      <c r="BD39" s="88"/>
      <c r="BE39" s="90"/>
      <c r="BF39" s="90"/>
      <c r="BG39" s="90"/>
      <c r="BH39" s="90"/>
      <c r="BI39" s="90"/>
      <c r="BJ39" s="90"/>
      <c r="BK39" s="90"/>
      <c r="BL39" s="90"/>
      <c r="BM39" s="90"/>
      <c r="BN39" s="88"/>
      <c r="BO39" s="90"/>
      <c r="BP39" s="90"/>
      <c r="BQ39" s="90"/>
      <c r="BR39" s="90"/>
      <c r="BS39" s="90"/>
      <c r="BT39" s="90"/>
      <c r="BU39" s="90"/>
      <c r="BV39" s="91"/>
      <c r="BW39" s="99">
        <v>2</v>
      </c>
    </row>
    <row r="40" spans="1:80" s="59" customFormat="1" ht="102" customHeight="1">
      <c r="A40" s="65" t="s">
        <v>148</v>
      </c>
      <c r="B40" s="96" t="s">
        <v>212</v>
      </c>
      <c r="C40" s="126">
        <v>7</v>
      </c>
      <c r="D40" s="126"/>
      <c r="E40" s="126"/>
      <c r="F40" s="127"/>
      <c r="G40" s="70">
        <f t="shared" si="0"/>
        <v>3</v>
      </c>
      <c r="H40" s="71">
        <f t="shared" si="1"/>
        <v>90</v>
      </c>
      <c r="I40" s="71">
        <f t="shared" si="2"/>
        <v>44</v>
      </c>
      <c r="J40" s="112">
        <v>16</v>
      </c>
      <c r="K40" s="73"/>
      <c r="L40" s="112">
        <v>28</v>
      </c>
      <c r="M40" s="72"/>
      <c r="N40" s="107">
        <v>46</v>
      </c>
      <c r="O40" s="72"/>
      <c r="P40" s="74"/>
      <c r="Q40" s="75"/>
      <c r="R40" s="74"/>
      <c r="S40" s="74"/>
      <c r="T40" s="74"/>
      <c r="U40" s="74"/>
      <c r="V40" s="74">
        <v>3</v>
      </c>
      <c r="W40" s="74"/>
      <c r="X40" s="98"/>
      <c r="Y40" s="87"/>
      <c r="Z40" s="88"/>
      <c r="AA40" s="90"/>
      <c r="AB40" s="90"/>
      <c r="AC40" s="90"/>
      <c r="AD40" s="90"/>
      <c r="AE40" s="90"/>
      <c r="AF40" s="90"/>
      <c r="AG40" s="90"/>
      <c r="AH40" s="90"/>
      <c r="AI40" s="90"/>
      <c r="AJ40" s="88"/>
      <c r="AK40" s="90"/>
      <c r="AL40" s="90"/>
      <c r="AM40" s="90"/>
      <c r="AN40" s="90"/>
      <c r="AO40" s="90"/>
      <c r="AP40" s="90"/>
      <c r="AQ40" s="90"/>
      <c r="AR40" s="90"/>
      <c r="AS40" s="90"/>
      <c r="AT40" s="88"/>
      <c r="AU40" s="90"/>
      <c r="AV40" s="90"/>
      <c r="AW40" s="90"/>
      <c r="AX40" s="90"/>
      <c r="AY40" s="90"/>
      <c r="AZ40" s="90"/>
      <c r="BA40" s="90"/>
      <c r="BB40" s="90"/>
      <c r="BC40" s="90"/>
      <c r="BD40" s="88"/>
      <c r="BE40" s="90"/>
      <c r="BF40" s="90"/>
      <c r="BG40" s="90"/>
      <c r="BH40" s="90"/>
      <c r="BI40" s="90"/>
      <c r="BJ40" s="90"/>
      <c r="BK40" s="90"/>
      <c r="BL40" s="90"/>
      <c r="BM40" s="90"/>
      <c r="BN40" s="88"/>
      <c r="BO40" s="90"/>
      <c r="BP40" s="90"/>
      <c r="BQ40" s="90"/>
      <c r="BR40" s="90"/>
      <c r="BS40" s="90"/>
      <c r="BT40" s="90"/>
      <c r="BU40" s="90"/>
      <c r="BV40" s="91"/>
      <c r="BW40" s="128"/>
      <c r="BX40" s="129"/>
      <c r="BY40" s="129"/>
      <c r="BZ40" s="129"/>
      <c r="CA40" s="129"/>
      <c r="CB40" s="129"/>
    </row>
    <row r="41" spans="1:75" s="59" customFormat="1" ht="63" customHeight="1">
      <c r="A41" s="65" t="s">
        <v>149</v>
      </c>
      <c r="B41" s="251" t="s">
        <v>150</v>
      </c>
      <c r="C41" s="247">
        <v>8</v>
      </c>
      <c r="D41" s="247"/>
      <c r="E41" s="68"/>
      <c r="F41" s="69"/>
      <c r="G41" s="70">
        <f t="shared" si="0"/>
        <v>3</v>
      </c>
      <c r="H41" s="71">
        <f t="shared" si="1"/>
        <v>90</v>
      </c>
      <c r="I41" s="71">
        <f t="shared" si="2"/>
        <v>40</v>
      </c>
      <c r="J41" s="72">
        <v>14</v>
      </c>
      <c r="K41" s="73"/>
      <c r="L41" s="72"/>
      <c r="M41" s="72">
        <v>26</v>
      </c>
      <c r="N41" s="73">
        <v>50</v>
      </c>
      <c r="O41" s="72"/>
      <c r="P41" s="74"/>
      <c r="Q41" s="75"/>
      <c r="R41" s="74"/>
      <c r="S41" s="74"/>
      <c r="T41" s="74"/>
      <c r="U41" s="74"/>
      <c r="V41" s="74"/>
      <c r="W41" s="133">
        <v>3</v>
      </c>
      <c r="X41" s="98"/>
      <c r="Y41" s="87"/>
      <c r="Z41" s="88"/>
      <c r="AA41" s="89"/>
      <c r="AB41" s="89"/>
      <c r="AC41" s="89"/>
      <c r="AD41" s="89"/>
      <c r="AE41" s="89"/>
      <c r="AF41" s="89"/>
      <c r="AG41" s="89"/>
      <c r="AH41" s="89"/>
      <c r="AI41" s="89"/>
      <c r="AJ41" s="88"/>
      <c r="AK41" s="90"/>
      <c r="AL41" s="90"/>
      <c r="AM41" s="90"/>
      <c r="AN41" s="90"/>
      <c r="AO41" s="90"/>
      <c r="AP41" s="90"/>
      <c r="AQ41" s="90"/>
      <c r="AR41" s="90"/>
      <c r="AS41" s="90"/>
      <c r="AT41" s="88"/>
      <c r="AU41" s="90"/>
      <c r="AV41" s="90"/>
      <c r="AW41" s="90"/>
      <c r="AX41" s="90"/>
      <c r="AY41" s="90"/>
      <c r="AZ41" s="90"/>
      <c r="BA41" s="90"/>
      <c r="BB41" s="90"/>
      <c r="BC41" s="90"/>
      <c r="BD41" s="88"/>
      <c r="BE41" s="90"/>
      <c r="BF41" s="90"/>
      <c r="BG41" s="90"/>
      <c r="BH41" s="90"/>
      <c r="BI41" s="90"/>
      <c r="BJ41" s="90"/>
      <c r="BK41" s="90"/>
      <c r="BL41" s="90"/>
      <c r="BM41" s="90"/>
      <c r="BN41" s="88"/>
      <c r="BO41" s="90"/>
      <c r="BP41" s="90"/>
      <c r="BQ41" s="90"/>
      <c r="BR41" s="90"/>
      <c r="BS41" s="90"/>
      <c r="BT41" s="90"/>
      <c r="BU41" s="90"/>
      <c r="BV41" s="91"/>
      <c r="BW41" s="92">
        <v>3</v>
      </c>
    </row>
    <row r="42" spans="1:75" s="59" customFormat="1" ht="73.5" customHeight="1">
      <c r="A42" s="65" t="s">
        <v>151</v>
      </c>
      <c r="B42" s="251" t="s">
        <v>152</v>
      </c>
      <c r="C42" s="259"/>
      <c r="D42" s="247">
        <v>8</v>
      </c>
      <c r="E42" s="67"/>
      <c r="F42" s="67"/>
      <c r="G42" s="70">
        <f t="shared" si="0"/>
        <v>3</v>
      </c>
      <c r="H42" s="71">
        <f t="shared" si="1"/>
        <v>90</v>
      </c>
      <c r="I42" s="71">
        <f t="shared" si="2"/>
        <v>40</v>
      </c>
      <c r="J42" s="72">
        <v>14</v>
      </c>
      <c r="K42" s="73"/>
      <c r="L42" s="72"/>
      <c r="M42" s="72">
        <v>26</v>
      </c>
      <c r="N42" s="72">
        <v>50</v>
      </c>
      <c r="O42" s="72"/>
      <c r="P42" s="74"/>
      <c r="Q42" s="121"/>
      <c r="R42" s="74"/>
      <c r="S42" s="74"/>
      <c r="T42" s="74"/>
      <c r="U42" s="74"/>
      <c r="V42" s="74"/>
      <c r="W42" s="74">
        <v>3</v>
      </c>
      <c r="X42" s="98"/>
      <c r="Y42" s="87"/>
      <c r="Z42" s="88"/>
      <c r="AA42" s="90"/>
      <c r="AB42" s="90"/>
      <c r="AC42" s="90"/>
      <c r="AD42" s="90"/>
      <c r="AE42" s="90"/>
      <c r="AF42" s="90"/>
      <c r="AG42" s="90"/>
      <c r="AH42" s="90"/>
      <c r="AI42" s="90"/>
      <c r="AJ42" s="88"/>
      <c r="AK42" s="90"/>
      <c r="AL42" s="90"/>
      <c r="AM42" s="90"/>
      <c r="AN42" s="90"/>
      <c r="AO42" s="90"/>
      <c r="AP42" s="90"/>
      <c r="AQ42" s="90"/>
      <c r="AR42" s="90"/>
      <c r="AS42" s="90"/>
      <c r="AT42" s="88"/>
      <c r="AU42" s="90"/>
      <c r="AV42" s="90"/>
      <c r="AW42" s="90"/>
      <c r="AX42" s="90"/>
      <c r="AY42" s="90"/>
      <c r="AZ42" s="90"/>
      <c r="BA42" s="90"/>
      <c r="BB42" s="90"/>
      <c r="BC42" s="90"/>
      <c r="BD42" s="88"/>
      <c r="BE42" s="90"/>
      <c r="BF42" s="90"/>
      <c r="BG42" s="90"/>
      <c r="BH42" s="90"/>
      <c r="BI42" s="90"/>
      <c r="BJ42" s="90"/>
      <c r="BK42" s="90"/>
      <c r="BL42" s="90"/>
      <c r="BM42" s="90"/>
      <c r="BN42" s="88"/>
      <c r="BO42" s="90"/>
      <c r="BP42" s="90"/>
      <c r="BQ42" s="90"/>
      <c r="BR42" s="90"/>
      <c r="BS42" s="90"/>
      <c r="BT42" s="90"/>
      <c r="BU42" s="90"/>
      <c r="BV42" s="91"/>
      <c r="BW42" s="99"/>
    </row>
    <row r="43" spans="1:75" s="59" customFormat="1" ht="43.5" customHeight="1">
      <c r="A43" s="95" t="s">
        <v>153</v>
      </c>
      <c r="B43" s="260" t="s">
        <v>154</v>
      </c>
      <c r="C43" s="261"/>
      <c r="D43" s="262"/>
      <c r="E43" s="67"/>
      <c r="F43" s="67"/>
      <c r="G43" s="264">
        <f t="shared" si="0"/>
        <v>1</v>
      </c>
      <c r="H43" s="265">
        <f t="shared" si="1"/>
        <v>30</v>
      </c>
      <c r="I43" s="265">
        <f t="shared" si="2"/>
        <v>12</v>
      </c>
      <c r="J43" s="72">
        <v>4</v>
      </c>
      <c r="K43" s="73"/>
      <c r="L43" s="72"/>
      <c r="M43" s="72">
        <v>8</v>
      </c>
      <c r="N43" s="72">
        <v>18</v>
      </c>
      <c r="O43" s="72"/>
      <c r="P43" s="74"/>
      <c r="Q43" s="121"/>
      <c r="R43" s="74"/>
      <c r="S43" s="74"/>
      <c r="T43" s="74"/>
      <c r="U43" s="74"/>
      <c r="V43" s="136"/>
      <c r="W43" s="74"/>
      <c r="X43" s="98"/>
      <c r="Y43" s="87"/>
      <c r="Z43" s="88"/>
      <c r="AA43" s="90"/>
      <c r="AB43" s="90"/>
      <c r="AC43" s="90"/>
      <c r="AD43" s="90"/>
      <c r="AE43" s="90"/>
      <c r="AF43" s="90"/>
      <c r="AG43" s="90"/>
      <c r="AH43" s="90"/>
      <c r="AI43" s="90"/>
      <c r="AJ43" s="88"/>
      <c r="AK43" s="90"/>
      <c r="AL43" s="90"/>
      <c r="AM43" s="90"/>
      <c r="AN43" s="90"/>
      <c r="AO43" s="90"/>
      <c r="AP43" s="90"/>
      <c r="AQ43" s="90"/>
      <c r="AR43" s="90"/>
      <c r="AS43" s="90"/>
      <c r="AT43" s="88"/>
      <c r="AU43" s="90"/>
      <c r="AV43" s="90"/>
      <c r="AW43" s="90"/>
      <c r="AX43" s="90"/>
      <c r="AY43" s="90"/>
      <c r="AZ43" s="90"/>
      <c r="BA43" s="90"/>
      <c r="BB43" s="90"/>
      <c r="BC43" s="90"/>
      <c r="BD43" s="88"/>
      <c r="BE43" s="90"/>
      <c r="BF43" s="90"/>
      <c r="BG43" s="90"/>
      <c r="BH43" s="90"/>
      <c r="BI43" s="90"/>
      <c r="BJ43" s="90"/>
      <c r="BK43" s="90"/>
      <c r="BL43" s="90"/>
      <c r="BM43" s="90"/>
      <c r="BN43" s="88"/>
      <c r="BO43" s="90"/>
      <c r="BP43" s="90"/>
      <c r="BQ43" s="90"/>
      <c r="BR43" s="90"/>
      <c r="BS43" s="90"/>
      <c r="BT43" s="90"/>
      <c r="BU43" s="90"/>
      <c r="BV43" s="91"/>
      <c r="BW43" s="99"/>
    </row>
    <row r="44" spans="1:75" s="59" customFormat="1" ht="43.5" customHeight="1">
      <c r="A44" s="95" t="s">
        <v>155</v>
      </c>
      <c r="B44" s="251" t="s">
        <v>156</v>
      </c>
      <c r="C44" s="247"/>
      <c r="D44" s="259"/>
      <c r="E44" s="67"/>
      <c r="F44" s="67"/>
      <c r="G44" s="264">
        <f t="shared" si="0"/>
        <v>1</v>
      </c>
      <c r="H44" s="265">
        <f t="shared" si="1"/>
        <v>30</v>
      </c>
      <c r="I44" s="265">
        <f t="shared" si="2"/>
        <v>12</v>
      </c>
      <c r="J44" s="72">
        <v>4</v>
      </c>
      <c r="K44" s="73"/>
      <c r="L44" s="72"/>
      <c r="M44" s="72">
        <v>8</v>
      </c>
      <c r="N44" s="72">
        <v>18</v>
      </c>
      <c r="O44" s="72"/>
      <c r="P44" s="74"/>
      <c r="Q44" s="121"/>
      <c r="R44" s="74"/>
      <c r="S44" s="74"/>
      <c r="T44" s="74"/>
      <c r="U44" s="74"/>
      <c r="V44" s="74"/>
      <c r="W44" s="74"/>
      <c r="X44" s="98"/>
      <c r="Y44" s="87"/>
      <c r="Z44" s="88"/>
      <c r="AA44" s="90"/>
      <c r="AB44" s="90"/>
      <c r="AC44" s="90"/>
      <c r="AD44" s="90"/>
      <c r="AE44" s="90"/>
      <c r="AF44" s="90"/>
      <c r="AG44" s="90"/>
      <c r="AH44" s="90"/>
      <c r="AI44" s="90"/>
      <c r="AJ44" s="88"/>
      <c r="AK44" s="90"/>
      <c r="AL44" s="90"/>
      <c r="AM44" s="90"/>
      <c r="AN44" s="90"/>
      <c r="AO44" s="90"/>
      <c r="AP44" s="90"/>
      <c r="AQ44" s="90"/>
      <c r="AR44" s="90"/>
      <c r="AS44" s="90"/>
      <c r="AT44" s="88"/>
      <c r="AU44" s="90"/>
      <c r="AV44" s="90"/>
      <c r="AW44" s="90"/>
      <c r="AX44" s="90"/>
      <c r="AY44" s="90"/>
      <c r="AZ44" s="90"/>
      <c r="BA44" s="90"/>
      <c r="BB44" s="90"/>
      <c r="BC44" s="90"/>
      <c r="BD44" s="88"/>
      <c r="BE44" s="90"/>
      <c r="BF44" s="90"/>
      <c r="BG44" s="90"/>
      <c r="BH44" s="90"/>
      <c r="BI44" s="90"/>
      <c r="BJ44" s="90"/>
      <c r="BK44" s="90"/>
      <c r="BL44" s="90"/>
      <c r="BM44" s="90"/>
      <c r="BN44" s="88"/>
      <c r="BO44" s="90"/>
      <c r="BP44" s="90"/>
      <c r="BQ44" s="90"/>
      <c r="BR44" s="90"/>
      <c r="BS44" s="90"/>
      <c r="BT44" s="90"/>
      <c r="BU44" s="90"/>
      <c r="BV44" s="91"/>
      <c r="BW44" s="99"/>
    </row>
    <row r="45" spans="1:75" s="59" customFormat="1" ht="43.5" customHeight="1">
      <c r="A45" s="95" t="s">
        <v>157</v>
      </c>
      <c r="B45" s="251" t="s">
        <v>158</v>
      </c>
      <c r="C45" s="263"/>
      <c r="D45" s="262"/>
      <c r="E45" s="67"/>
      <c r="F45" s="67"/>
      <c r="G45" s="264">
        <f t="shared" si="0"/>
        <v>1</v>
      </c>
      <c r="H45" s="265">
        <f t="shared" si="1"/>
        <v>30</v>
      </c>
      <c r="I45" s="265">
        <f t="shared" si="2"/>
        <v>16</v>
      </c>
      <c r="J45" s="72">
        <v>6</v>
      </c>
      <c r="K45" s="73"/>
      <c r="L45" s="72"/>
      <c r="M45" s="72">
        <v>10</v>
      </c>
      <c r="N45" s="72">
        <v>14</v>
      </c>
      <c r="O45" s="72"/>
      <c r="P45" s="74"/>
      <c r="Q45" s="121"/>
      <c r="R45" s="74"/>
      <c r="S45" s="74"/>
      <c r="T45" s="74"/>
      <c r="U45" s="74"/>
      <c r="V45" s="136"/>
      <c r="W45" s="74"/>
      <c r="X45" s="98"/>
      <c r="Y45" s="87"/>
      <c r="Z45" s="88"/>
      <c r="AA45" s="90"/>
      <c r="AB45" s="90"/>
      <c r="AC45" s="90"/>
      <c r="AD45" s="90"/>
      <c r="AE45" s="90"/>
      <c r="AF45" s="90"/>
      <c r="AG45" s="90"/>
      <c r="AH45" s="90"/>
      <c r="AI45" s="90"/>
      <c r="AJ45" s="88"/>
      <c r="AK45" s="90"/>
      <c r="AL45" s="90"/>
      <c r="AM45" s="90"/>
      <c r="AN45" s="90"/>
      <c r="AO45" s="90"/>
      <c r="AP45" s="90"/>
      <c r="AQ45" s="90"/>
      <c r="AR45" s="90"/>
      <c r="AS45" s="90"/>
      <c r="AT45" s="88"/>
      <c r="AU45" s="90"/>
      <c r="AV45" s="90"/>
      <c r="AW45" s="90"/>
      <c r="AX45" s="90"/>
      <c r="AY45" s="90"/>
      <c r="AZ45" s="90"/>
      <c r="BA45" s="90"/>
      <c r="BB45" s="90"/>
      <c r="BC45" s="90"/>
      <c r="BD45" s="88"/>
      <c r="BE45" s="90"/>
      <c r="BF45" s="90"/>
      <c r="BG45" s="90"/>
      <c r="BH45" s="90"/>
      <c r="BI45" s="90"/>
      <c r="BJ45" s="90"/>
      <c r="BK45" s="90"/>
      <c r="BL45" s="90"/>
      <c r="BM45" s="90"/>
      <c r="BN45" s="88"/>
      <c r="BO45" s="90"/>
      <c r="BP45" s="90"/>
      <c r="BQ45" s="90"/>
      <c r="BR45" s="90"/>
      <c r="BS45" s="90"/>
      <c r="BT45" s="90"/>
      <c r="BU45" s="90"/>
      <c r="BV45" s="91"/>
      <c r="BW45" s="99"/>
    </row>
    <row r="46" spans="1:75" s="59" customFormat="1" ht="45.75" customHeight="1">
      <c r="A46" s="65" t="s">
        <v>159</v>
      </c>
      <c r="B46" s="251" t="s">
        <v>160</v>
      </c>
      <c r="C46" s="247">
        <v>3.4</v>
      </c>
      <c r="D46" s="247">
        <v>2</v>
      </c>
      <c r="E46" s="68"/>
      <c r="F46" s="69"/>
      <c r="G46" s="70">
        <f t="shared" si="0"/>
        <v>10</v>
      </c>
      <c r="H46" s="71">
        <f t="shared" si="1"/>
        <v>300</v>
      </c>
      <c r="I46" s="71">
        <f t="shared" si="2"/>
        <v>138</v>
      </c>
      <c r="J46" s="72">
        <v>52</v>
      </c>
      <c r="K46" s="73"/>
      <c r="L46" s="85"/>
      <c r="M46" s="72">
        <v>86</v>
      </c>
      <c r="N46" s="101">
        <v>162</v>
      </c>
      <c r="O46" s="72"/>
      <c r="P46" s="74"/>
      <c r="Q46" s="75">
        <v>3</v>
      </c>
      <c r="R46" s="74">
        <v>2</v>
      </c>
      <c r="S46" s="123">
        <v>3</v>
      </c>
      <c r="T46" s="77"/>
      <c r="U46" s="77"/>
      <c r="V46" s="77"/>
      <c r="W46" s="78"/>
      <c r="X46" s="87"/>
      <c r="Y46" s="87"/>
      <c r="Z46" s="88"/>
      <c r="AA46" s="89"/>
      <c r="AB46" s="89"/>
      <c r="AC46" s="89"/>
      <c r="AD46" s="89"/>
      <c r="AE46" s="89"/>
      <c r="AF46" s="89"/>
      <c r="AG46" s="89"/>
      <c r="AH46" s="89"/>
      <c r="AI46" s="89"/>
      <c r="AJ46" s="88"/>
      <c r="AK46" s="90"/>
      <c r="AL46" s="90"/>
      <c r="AM46" s="90"/>
      <c r="AN46" s="90"/>
      <c r="AO46" s="90"/>
      <c r="AP46" s="90"/>
      <c r="AQ46" s="90"/>
      <c r="AR46" s="90"/>
      <c r="AS46" s="90"/>
      <c r="AT46" s="88"/>
      <c r="AU46" s="90"/>
      <c r="AV46" s="90"/>
      <c r="AW46" s="90"/>
      <c r="AX46" s="90"/>
      <c r="AY46" s="90"/>
      <c r="AZ46" s="90"/>
      <c r="BA46" s="90"/>
      <c r="BB46" s="90"/>
      <c r="BC46" s="90"/>
      <c r="BD46" s="88"/>
      <c r="BE46" s="90"/>
      <c r="BF46" s="90"/>
      <c r="BG46" s="90"/>
      <c r="BH46" s="90"/>
      <c r="BI46" s="90"/>
      <c r="BJ46" s="90"/>
      <c r="BK46" s="90"/>
      <c r="BL46" s="90"/>
      <c r="BM46" s="90"/>
      <c r="BN46" s="88"/>
      <c r="BO46" s="90"/>
      <c r="BP46" s="90"/>
      <c r="BQ46" s="90"/>
      <c r="BR46" s="90"/>
      <c r="BS46" s="90"/>
      <c r="BT46" s="90"/>
      <c r="BU46" s="90"/>
      <c r="BV46" s="91"/>
      <c r="BW46" s="92"/>
    </row>
    <row r="47" spans="1:75" s="59" customFormat="1" ht="45.75" customHeight="1">
      <c r="A47" s="65" t="s">
        <v>161</v>
      </c>
      <c r="B47" s="251" t="s">
        <v>162</v>
      </c>
      <c r="C47" s="247">
        <v>6</v>
      </c>
      <c r="D47" s="247">
        <v>5</v>
      </c>
      <c r="E47" s="138">
        <v>5</v>
      </c>
      <c r="F47" s="67"/>
      <c r="G47" s="70">
        <f t="shared" si="0"/>
        <v>9</v>
      </c>
      <c r="H47" s="71">
        <f t="shared" si="1"/>
        <v>270</v>
      </c>
      <c r="I47" s="71">
        <f t="shared" si="2"/>
        <v>80</v>
      </c>
      <c r="J47" s="139">
        <v>42</v>
      </c>
      <c r="K47" s="107"/>
      <c r="L47" s="112"/>
      <c r="M47" s="112">
        <v>38</v>
      </c>
      <c r="N47" s="112">
        <v>100</v>
      </c>
      <c r="O47" s="112">
        <v>90</v>
      </c>
      <c r="P47" s="74"/>
      <c r="Q47" s="121"/>
      <c r="R47" s="74"/>
      <c r="S47" s="74"/>
      <c r="T47" s="74">
        <v>3</v>
      </c>
      <c r="U47" s="74">
        <v>2</v>
      </c>
      <c r="V47" s="74"/>
      <c r="W47" s="74"/>
      <c r="X47" s="140"/>
      <c r="Y47" s="141"/>
      <c r="Z47" s="141"/>
      <c r="AA47" s="142"/>
      <c r="AB47" s="142"/>
      <c r="AC47" s="142"/>
      <c r="AD47" s="142"/>
      <c r="AE47" s="142"/>
      <c r="AF47" s="142"/>
      <c r="AG47" s="142"/>
      <c r="AH47" s="142"/>
      <c r="AI47" s="142"/>
      <c r="AJ47" s="141"/>
      <c r="AK47" s="142"/>
      <c r="AL47" s="142"/>
      <c r="AM47" s="142"/>
      <c r="AN47" s="142"/>
      <c r="AO47" s="142"/>
      <c r="AP47" s="142"/>
      <c r="AQ47" s="142"/>
      <c r="AR47" s="142"/>
      <c r="AS47" s="142"/>
      <c r="AT47" s="141"/>
      <c r="AU47" s="142"/>
      <c r="AV47" s="142"/>
      <c r="AW47" s="142"/>
      <c r="AX47" s="142"/>
      <c r="AY47" s="142"/>
      <c r="AZ47" s="142"/>
      <c r="BA47" s="142"/>
      <c r="BB47" s="142"/>
      <c r="BC47" s="142"/>
      <c r="BD47" s="141"/>
      <c r="BE47" s="142"/>
      <c r="BF47" s="142"/>
      <c r="BG47" s="142"/>
      <c r="BH47" s="142"/>
      <c r="BI47" s="142"/>
      <c r="BJ47" s="142"/>
      <c r="BK47" s="142"/>
      <c r="BL47" s="142"/>
      <c r="BM47" s="142"/>
      <c r="BN47" s="141"/>
      <c r="BO47" s="142"/>
      <c r="BP47" s="142"/>
      <c r="BQ47" s="142"/>
      <c r="BR47" s="142"/>
      <c r="BS47" s="142"/>
      <c r="BT47" s="142"/>
      <c r="BU47" s="142"/>
      <c r="BV47" s="143"/>
      <c r="BW47" s="144"/>
    </row>
    <row r="48" spans="1:75" s="59" customFormat="1" ht="45.75" customHeight="1">
      <c r="A48" s="95" t="s">
        <v>163</v>
      </c>
      <c r="B48" s="96" t="s">
        <v>164</v>
      </c>
      <c r="C48" s="67"/>
      <c r="D48" s="67"/>
      <c r="E48" s="67"/>
      <c r="F48" s="67"/>
      <c r="G48" s="264">
        <f t="shared" si="0"/>
        <v>2</v>
      </c>
      <c r="H48" s="265">
        <f t="shared" si="1"/>
        <v>60</v>
      </c>
      <c r="I48" s="265">
        <f t="shared" si="2"/>
        <v>26</v>
      </c>
      <c r="J48" s="112">
        <v>14</v>
      </c>
      <c r="K48" s="107"/>
      <c r="L48" s="112"/>
      <c r="M48" s="112">
        <v>12</v>
      </c>
      <c r="N48" s="112">
        <v>34</v>
      </c>
      <c r="O48" s="112"/>
      <c r="P48" s="74"/>
      <c r="Q48" s="121"/>
      <c r="R48" s="74"/>
      <c r="S48" s="74"/>
      <c r="T48" s="74"/>
      <c r="U48" s="74"/>
      <c r="V48" s="74"/>
      <c r="W48" s="74"/>
      <c r="X48" s="104"/>
      <c r="Y48" s="79"/>
      <c r="Z48" s="80"/>
      <c r="AA48" s="82"/>
      <c r="AB48" s="82"/>
      <c r="AC48" s="82"/>
      <c r="AD48" s="82"/>
      <c r="AE48" s="82"/>
      <c r="AF48" s="82"/>
      <c r="AG48" s="82"/>
      <c r="AH48" s="82"/>
      <c r="AI48" s="82"/>
      <c r="AJ48" s="80"/>
      <c r="AK48" s="82"/>
      <c r="AL48" s="82"/>
      <c r="AM48" s="82"/>
      <c r="AN48" s="82"/>
      <c r="AO48" s="82"/>
      <c r="AP48" s="82"/>
      <c r="AQ48" s="82"/>
      <c r="AR48" s="82"/>
      <c r="AS48" s="82"/>
      <c r="AT48" s="80"/>
      <c r="AU48" s="82"/>
      <c r="AV48" s="82"/>
      <c r="AW48" s="82"/>
      <c r="AX48" s="82"/>
      <c r="AY48" s="82"/>
      <c r="AZ48" s="82"/>
      <c r="BA48" s="82"/>
      <c r="BB48" s="82"/>
      <c r="BC48" s="82"/>
      <c r="BD48" s="80"/>
      <c r="BE48" s="82"/>
      <c r="BF48" s="82"/>
      <c r="BG48" s="82"/>
      <c r="BH48" s="82"/>
      <c r="BI48" s="82"/>
      <c r="BJ48" s="82"/>
      <c r="BK48" s="82"/>
      <c r="BL48" s="82"/>
      <c r="BM48" s="82"/>
      <c r="BN48" s="80"/>
      <c r="BO48" s="82"/>
      <c r="BP48" s="82"/>
      <c r="BQ48" s="82"/>
      <c r="BR48" s="82"/>
      <c r="BS48" s="82"/>
      <c r="BT48" s="82"/>
      <c r="BU48" s="82"/>
      <c r="BV48" s="83"/>
      <c r="BW48" s="99"/>
    </row>
    <row r="49" spans="1:75" s="59" customFormat="1" ht="45.75" customHeight="1">
      <c r="A49" s="95" t="s">
        <v>165</v>
      </c>
      <c r="B49" s="96" t="s">
        <v>166</v>
      </c>
      <c r="C49" s="67"/>
      <c r="D49" s="67"/>
      <c r="E49" s="67"/>
      <c r="F49" s="67"/>
      <c r="G49" s="264">
        <f t="shared" si="0"/>
        <v>1</v>
      </c>
      <c r="H49" s="265">
        <f t="shared" si="1"/>
        <v>30</v>
      </c>
      <c r="I49" s="265">
        <f t="shared" si="2"/>
        <v>14</v>
      </c>
      <c r="J49" s="112">
        <v>8</v>
      </c>
      <c r="K49" s="107"/>
      <c r="L49" s="112"/>
      <c r="M49" s="112">
        <v>6</v>
      </c>
      <c r="N49" s="112">
        <v>16</v>
      </c>
      <c r="O49" s="112"/>
      <c r="P49" s="74"/>
      <c r="Q49" s="121"/>
      <c r="R49" s="74"/>
      <c r="S49" s="74"/>
      <c r="T49" s="74"/>
      <c r="U49" s="74"/>
      <c r="V49" s="74"/>
      <c r="W49" s="74"/>
      <c r="X49" s="79"/>
      <c r="Y49" s="79"/>
      <c r="Z49" s="80"/>
      <c r="AA49" s="82"/>
      <c r="AB49" s="82"/>
      <c r="AC49" s="82"/>
      <c r="AD49" s="82"/>
      <c r="AE49" s="82"/>
      <c r="AF49" s="82"/>
      <c r="AG49" s="82"/>
      <c r="AH49" s="82"/>
      <c r="AI49" s="82"/>
      <c r="AJ49" s="80"/>
      <c r="AK49" s="82"/>
      <c r="AL49" s="82"/>
      <c r="AM49" s="82"/>
      <c r="AN49" s="82"/>
      <c r="AO49" s="82"/>
      <c r="AP49" s="82"/>
      <c r="AQ49" s="82"/>
      <c r="AR49" s="82"/>
      <c r="AS49" s="82"/>
      <c r="AT49" s="80"/>
      <c r="AU49" s="82"/>
      <c r="AV49" s="82"/>
      <c r="AW49" s="82"/>
      <c r="AX49" s="82"/>
      <c r="AY49" s="82"/>
      <c r="AZ49" s="82"/>
      <c r="BA49" s="82"/>
      <c r="BB49" s="82"/>
      <c r="BC49" s="82"/>
      <c r="BD49" s="80"/>
      <c r="BE49" s="82"/>
      <c r="BF49" s="82"/>
      <c r="BG49" s="82"/>
      <c r="BH49" s="82"/>
      <c r="BI49" s="82"/>
      <c r="BJ49" s="82"/>
      <c r="BK49" s="82"/>
      <c r="BL49" s="82"/>
      <c r="BM49" s="82"/>
      <c r="BN49" s="80"/>
      <c r="BO49" s="82"/>
      <c r="BP49" s="82"/>
      <c r="BQ49" s="82"/>
      <c r="BR49" s="82"/>
      <c r="BS49" s="82"/>
      <c r="BT49" s="82"/>
      <c r="BU49" s="82"/>
      <c r="BV49" s="83"/>
      <c r="BW49" s="99"/>
    </row>
    <row r="50" spans="1:75" s="59" customFormat="1" ht="45.75" customHeight="1">
      <c r="A50" s="95" t="s">
        <v>167</v>
      </c>
      <c r="B50" s="96" t="s">
        <v>168</v>
      </c>
      <c r="C50" s="67"/>
      <c r="D50" s="67"/>
      <c r="E50" s="67"/>
      <c r="F50" s="67"/>
      <c r="G50" s="264">
        <f t="shared" si="0"/>
        <v>1</v>
      </c>
      <c r="H50" s="265">
        <f t="shared" si="1"/>
        <v>30</v>
      </c>
      <c r="I50" s="265">
        <f t="shared" si="2"/>
        <v>12</v>
      </c>
      <c r="J50" s="139">
        <v>6</v>
      </c>
      <c r="K50" s="107"/>
      <c r="L50" s="145"/>
      <c r="M50" s="112">
        <v>6</v>
      </c>
      <c r="N50" s="145">
        <v>18</v>
      </c>
      <c r="O50" s="112"/>
      <c r="P50" s="74"/>
      <c r="Q50" s="121"/>
      <c r="R50" s="74"/>
      <c r="S50" s="74"/>
      <c r="T50" s="74"/>
      <c r="U50" s="74"/>
      <c r="V50" s="74"/>
      <c r="W50" s="74"/>
      <c r="X50" s="79"/>
      <c r="Y50" s="79"/>
      <c r="Z50" s="80"/>
      <c r="AA50" s="82"/>
      <c r="AB50" s="82"/>
      <c r="AC50" s="82"/>
      <c r="AD50" s="82"/>
      <c r="AE50" s="82"/>
      <c r="AF50" s="82"/>
      <c r="AG50" s="82"/>
      <c r="AH50" s="82"/>
      <c r="AI50" s="82"/>
      <c r="AJ50" s="80"/>
      <c r="AK50" s="82"/>
      <c r="AL50" s="82"/>
      <c r="AM50" s="82"/>
      <c r="AN50" s="82"/>
      <c r="AO50" s="82"/>
      <c r="AP50" s="82"/>
      <c r="AQ50" s="82"/>
      <c r="AR50" s="82"/>
      <c r="AS50" s="82"/>
      <c r="AT50" s="80"/>
      <c r="AU50" s="82"/>
      <c r="AV50" s="82"/>
      <c r="AW50" s="82"/>
      <c r="AX50" s="82"/>
      <c r="AY50" s="82"/>
      <c r="AZ50" s="82"/>
      <c r="BA50" s="82"/>
      <c r="BB50" s="82"/>
      <c r="BC50" s="82"/>
      <c r="BD50" s="80"/>
      <c r="BE50" s="82"/>
      <c r="BF50" s="82"/>
      <c r="BG50" s="82"/>
      <c r="BH50" s="82"/>
      <c r="BI50" s="82"/>
      <c r="BJ50" s="82"/>
      <c r="BK50" s="82"/>
      <c r="BL50" s="82"/>
      <c r="BM50" s="82"/>
      <c r="BN50" s="80"/>
      <c r="BO50" s="82"/>
      <c r="BP50" s="82"/>
      <c r="BQ50" s="82"/>
      <c r="BR50" s="82"/>
      <c r="BS50" s="82"/>
      <c r="BT50" s="82"/>
      <c r="BU50" s="82"/>
      <c r="BV50" s="83"/>
      <c r="BW50" s="99"/>
    </row>
    <row r="51" spans="1:75" s="59" customFormat="1" ht="45.75" customHeight="1">
      <c r="A51" s="95" t="s">
        <v>169</v>
      </c>
      <c r="B51" s="96" t="s">
        <v>170</v>
      </c>
      <c r="C51" s="67"/>
      <c r="D51" s="67"/>
      <c r="E51" s="67"/>
      <c r="F51" s="67"/>
      <c r="G51" s="264">
        <f t="shared" si="0"/>
        <v>2</v>
      </c>
      <c r="H51" s="265">
        <f t="shared" si="1"/>
        <v>60</v>
      </c>
      <c r="I51" s="265">
        <f t="shared" si="2"/>
        <v>28</v>
      </c>
      <c r="J51" s="112">
        <v>14</v>
      </c>
      <c r="K51" s="107"/>
      <c r="L51" s="112"/>
      <c r="M51" s="112">
        <v>14</v>
      </c>
      <c r="N51" s="112">
        <v>32</v>
      </c>
      <c r="O51" s="112"/>
      <c r="P51" s="74"/>
      <c r="Q51" s="121"/>
      <c r="R51" s="74"/>
      <c r="S51" s="74"/>
      <c r="T51" s="74"/>
      <c r="U51" s="74"/>
      <c r="V51" s="74"/>
      <c r="W51" s="74"/>
      <c r="X51" s="79"/>
      <c r="Y51" s="79"/>
      <c r="Z51" s="80"/>
      <c r="AA51" s="82"/>
      <c r="AB51" s="82"/>
      <c r="AC51" s="82"/>
      <c r="AD51" s="82"/>
      <c r="AE51" s="82"/>
      <c r="AF51" s="82"/>
      <c r="AG51" s="82"/>
      <c r="AH51" s="82"/>
      <c r="AI51" s="82"/>
      <c r="AJ51" s="80"/>
      <c r="AK51" s="82"/>
      <c r="AL51" s="82"/>
      <c r="AM51" s="82"/>
      <c r="AN51" s="82"/>
      <c r="AO51" s="82"/>
      <c r="AP51" s="82"/>
      <c r="AQ51" s="82"/>
      <c r="AR51" s="82"/>
      <c r="AS51" s="82"/>
      <c r="AT51" s="80"/>
      <c r="AU51" s="82"/>
      <c r="AV51" s="82"/>
      <c r="AW51" s="82"/>
      <c r="AX51" s="82"/>
      <c r="AY51" s="82"/>
      <c r="AZ51" s="82"/>
      <c r="BA51" s="82"/>
      <c r="BB51" s="82"/>
      <c r="BC51" s="82"/>
      <c r="BD51" s="80"/>
      <c r="BE51" s="82"/>
      <c r="BF51" s="82"/>
      <c r="BG51" s="82"/>
      <c r="BH51" s="82"/>
      <c r="BI51" s="82"/>
      <c r="BJ51" s="82"/>
      <c r="BK51" s="82"/>
      <c r="BL51" s="82"/>
      <c r="BM51" s="82"/>
      <c r="BN51" s="80"/>
      <c r="BO51" s="82"/>
      <c r="BP51" s="82"/>
      <c r="BQ51" s="82"/>
      <c r="BR51" s="82"/>
      <c r="BS51" s="82"/>
      <c r="BT51" s="82"/>
      <c r="BU51" s="82"/>
      <c r="BV51" s="83"/>
      <c r="BW51" s="99"/>
    </row>
    <row r="52" spans="1:75" s="59" customFormat="1" ht="45.75" customHeight="1">
      <c r="A52" s="95" t="s">
        <v>171</v>
      </c>
      <c r="B52" s="96" t="s">
        <v>172</v>
      </c>
      <c r="C52" s="67"/>
      <c r="D52" s="67"/>
      <c r="E52" s="67"/>
      <c r="F52" s="67"/>
      <c r="G52" s="264">
        <f t="shared" si="0"/>
        <v>3</v>
      </c>
      <c r="H52" s="265">
        <f t="shared" si="1"/>
        <v>90</v>
      </c>
      <c r="I52" s="265">
        <f t="shared" si="2"/>
        <v>0</v>
      </c>
      <c r="J52" s="112"/>
      <c r="K52" s="107"/>
      <c r="L52" s="112"/>
      <c r="M52" s="112"/>
      <c r="N52" s="112"/>
      <c r="O52" s="112">
        <v>90</v>
      </c>
      <c r="P52" s="74"/>
      <c r="Q52" s="121"/>
      <c r="R52" s="74"/>
      <c r="S52" s="74"/>
      <c r="T52" s="74"/>
      <c r="U52" s="74"/>
      <c r="V52" s="74"/>
      <c r="W52" s="74"/>
      <c r="X52" s="79"/>
      <c r="Y52" s="79"/>
      <c r="Z52" s="80"/>
      <c r="AA52" s="82"/>
      <c r="AB52" s="82"/>
      <c r="AC52" s="82"/>
      <c r="AD52" s="82"/>
      <c r="AE52" s="82"/>
      <c r="AF52" s="82"/>
      <c r="AG52" s="82"/>
      <c r="AH52" s="82"/>
      <c r="AI52" s="82"/>
      <c r="AJ52" s="80"/>
      <c r="AK52" s="82"/>
      <c r="AL52" s="82"/>
      <c r="AM52" s="82"/>
      <c r="AN52" s="82"/>
      <c r="AO52" s="82"/>
      <c r="AP52" s="82"/>
      <c r="AQ52" s="82"/>
      <c r="AR52" s="82"/>
      <c r="AS52" s="82"/>
      <c r="AT52" s="80"/>
      <c r="AU52" s="82"/>
      <c r="AV52" s="82"/>
      <c r="AW52" s="82"/>
      <c r="AX52" s="82"/>
      <c r="AY52" s="82"/>
      <c r="AZ52" s="82"/>
      <c r="BA52" s="82"/>
      <c r="BB52" s="82"/>
      <c r="BC52" s="82"/>
      <c r="BD52" s="80"/>
      <c r="BE52" s="82"/>
      <c r="BF52" s="82"/>
      <c r="BG52" s="82"/>
      <c r="BH52" s="82"/>
      <c r="BI52" s="82"/>
      <c r="BJ52" s="82"/>
      <c r="BK52" s="82"/>
      <c r="BL52" s="82"/>
      <c r="BM52" s="82"/>
      <c r="BN52" s="80"/>
      <c r="BO52" s="82"/>
      <c r="BP52" s="82"/>
      <c r="BQ52" s="82"/>
      <c r="BR52" s="82"/>
      <c r="BS52" s="82"/>
      <c r="BT52" s="82"/>
      <c r="BU52" s="82"/>
      <c r="BV52" s="83"/>
      <c r="BW52" s="99"/>
    </row>
    <row r="53" spans="1:75" s="59" customFormat="1" ht="86.25" customHeight="1">
      <c r="A53" s="65" t="s">
        <v>173</v>
      </c>
      <c r="B53" s="96" t="s">
        <v>213</v>
      </c>
      <c r="C53" s="137">
        <v>7</v>
      </c>
      <c r="D53" s="247">
        <v>6</v>
      </c>
      <c r="E53" s="67"/>
      <c r="F53" s="67">
        <v>7</v>
      </c>
      <c r="G53" s="70">
        <f t="shared" si="0"/>
        <v>7</v>
      </c>
      <c r="H53" s="71">
        <f t="shared" si="1"/>
        <v>210</v>
      </c>
      <c r="I53" s="71">
        <f t="shared" si="2"/>
        <v>90</v>
      </c>
      <c r="J53" s="72">
        <v>36</v>
      </c>
      <c r="K53" s="73"/>
      <c r="L53" s="72">
        <v>54</v>
      </c>
      <c r="M53" s="72"/>
      <c r="N53" s="72">
        <v>120</v>
      </c>
      <c r="O53" s="72"/>
      <c r="P53" s="74"/>
      <c r="Q53" s="121"/>
      <c r="R53" s="74"/>
      <c r="S53" s="74"/>
      <c r="T53" s="74"/>
      <c r="U53" s="121">
        <v>3</v>
      </c>
      <c r="V53" s="121">
        <v>2</v>
      </c>
      <c r="W53" s="74"/>
      <c r="X53" s="98"/>
      <c r="Y53" s="87"/>
      <c r="Z53" s="88"/>
      <c r="AA53" s="90"/>
      <c r="AB53" s="90"/>
      <c r="AC53" s="90"/>
      <c r="AD53" s="90"/>
      <c r="AE53" s="90"/>
      <c r="AF53" s="90"/>
      <c r="AG53" s="90"/>
      <c r="AH53" s="90"/>
      <c r="AI53" s="90"/>
      <c r="AJ53" s="88"/>
      <c r="AK53" s="90"/>
      <c r="AL53" s="90"/>
      <c r="AM53" s="90"/>
      <c r="AN53" s="90"/>
      <c r="AO53" s="90"/>
      <c r="AP53" s="90"/>
      <c r="AQ53" s="90"/>
      <c r="AR53" s="90"/>
      <c r="AS53" s="90"/>
      <c r="AT53" s="88"/>
      <c r="AU53" s="90"/>
      <c r="AV53" s="90"/>
      <c r="AW53" s="90"/>
      <c r="AX53" s="90"/>
      <c r="AY53" s="90"/>
      <c r="AZ53" s="90"/>
      <c r="BA53" s="90"/>
      <c r="BB53" s="90"/>
      <c r="BC53" s="90"/>
      <c r="BD53" s="88"/>
      <c r="BE53" s="90"/>
      <c r="BF53" s="90"/>
      <c r="BG53" s="90"/>
      <c r="BH53" s="90"/>
      <c r="BI53" s="90"/>
      <c r="BJ53" s="90"/>
      <c r="BK53" s="90"/>
      <c r="BL53" s="90"/>
      <c r="BM53" s="90"/>
      <c r="BN53" s="88"/>
      <c r="BO53" s="90"/>
      <c r="BP53" s="90"/>
      <c r="BQ53" s="90"/>
      <c r="BR53" s="90"/>
      <c r="BS53" s="90"/>
      <c r="BT53" s="90"/>
      <c r="BU53" s="90"/>
      <c r="BV53" s="91"/>
      <c r="BW53" s="99"/>
    </row>
    <row r="54" spans="1:75" s="59" customFormat="1" ht="102.75" customHeight="1">
      <c r="A54" s="146" t="s">
        <v>174</v>
      </c>
      <c r="B54" s="93" t="s">
        <v>175</v>
      </c>
      <c r="C54" s="67" t="s">
        <v>196</v>
      </c>
      <c r="D54" s="67" t="s">
        <v>195</v>
      </c>
      <c r="E54" s="67">
        <v>2</v>
      </c>
      <c r="F54" s="67">
        <v>6</v>
      </c>
      <c r="G54" s="70">
        <f t="shared" si="0"/>
        <v>34</v>
      </c>
      <c r="H54" s="71">
        <f t="shared" si="1"/>
        <v>1020</v>
      </c>
      <c r="I54" s="71">
        <f t="shared" si="2"/>
        <v>416</v>
      </c>
      <c r="J54" s="72"/>
      <c r="K54" s="73"/>
      <c r="L54" s="72">
        <v>416</v>
      </c>
      <c r="M54" s="72"/>
      <c r="N54" s="72">
        <v>514</v>
      </c>
      <c r="O54" s="72">
        <v>90</v>
      </c>
      <c r="P54" s="266">
        <v>4</v>
      </c>
      <c r="Q54" s="268">
        <v>5</v>
      </c>
      <c r="R54" s="266">
        <v>3</v>
      </c>
      <c r="S54" s="266">
        <v>3</v>
      </c>
      <c r="T54" s="266">
        <v>2</v>
      </c>
      <c r="U54" s="269">
        <v>3</v>
      </c>
      <c r="V54" s="266">
        <v>2</v>
      </c>
      <c r="W54" s="266">
        <v>4</v>
      </c>
      <c r="X54" s="98"/>
      <c r="Y54" s="87"/>
      <c r="Z54" s="88"/>
      <c r="AA54" s="90"/>
      <c r="AB54" s="90"/>
      <c r="AC54" s="90"/>
      <c r="AD54" s="90"/>
      <c r="AE54" s="90"/>
      <c r="AF54" s="90"/>
      <c r="AG54" s="90"/>
      <c r="AH54" s="90"/>
      <c r="AI54" s="90"/>
      <c r="AJ54" s="88"/>
      <c r="AK54" s="90"/>
      <c r="AL54" s="90"/>
      <c r="AM54" s="90"/>
      <c r="AN54" s="90"/>
      <c r="AO54" s="90"/>
      <c r="AP54" s="90"/>
      <c r="AQ54" s="90"/>
      <c r="AR54" s="90"/>
      <c r="AS54" s="90"/>
      <c r="AT54" s="88"/>
      <c r="AU54" s="90"/>
      <c r="AV54" s="90"/>
      <c r="AW54" s="90"/>
      <c r="AX54" s="90"/>
      <c r="AY54" s="90"/>
      <c r="AZ54" s="90"/>
      <c r="BA54" s="90"/>
      <c r="BB54" s="90"/>
      <c r="BC54" s="90"/>
      <c r="BD54" s="88"/>
      <c r="BE54" s="90"/>
      <c r="BF54" s="90"/>
      <c r="BG54" s="90"/>
      <c r="BH54" s="90"/>
      <c r="BI54" s="90"/>
      <c r="BJ54" s="90"/>
      <c r="BK54" s="90"/>
      <c r="BL54" s="90"/>
      <c r="BM54" s="90"/>
      <c r="BN54" s="88"/>
      <c r="BO54" s="90"/>
      <c r="BP54" s="90"/>
      <c r="BQ54" s="90"/>
      <c r="BR54" s="90"/>
      <c r="BS54" s="90"/>
      <c r="BT54" s="90"/>
      <c r="BU54" s="90"/>
      <c r="BV54" s="91"/>
      <c r="BW54" s="99">
        <v>3</v>
      </c>
    </row>
    <row r="55" spans="1:75" s="59" customFormat="1" ht="127.5" customHeight="1">
      <c r="A55" s="146" t="s">
        <v>176</v>
      </c>
      <c r="B55" s="96" t="s">
        <v>177</v>
      </c>
      <c r="C55" s="147" t="s">
        <v>194</v>
      </c>
      <c r="D55" s="67" t="s">
        <v>197</v>
      </c>
      <c r="E55" s="126">
        <v>4</v>
      </c>
      <c r="F55" s="67"/>
      <c r="G55" s="70">
        <f t="shared" si="0"/>
        <v>35</v>
      </c>
      <c r="H55" s="71">
        <f t="shared" si="1"/>
        <v>1050</v>
      </c>
      <c r="I55" s="71">
        <f t="shared" si="2"/>
        <v>458</v>
      </c>
      <c r="J55" s="72"/>
      <c r="K55" s="73"/>
      <c r="L55" s="72">
        <v>458</v>
      </c>
      <c r="M55" s="72"/>
      <c r="N55" s="72">
        <v>502</v>
      </c>
      <c r="O55" s="72">
        <v>90</v>
      </c>
      <c r="P55" s="266">
        <v>4</v>
      </c>
      <c r="Q55" s="270">
        <v>5</v>
      </c>
      <c r="R55" s="268">
        <v>4</v>
      </c>
      <c r="S55" s="268">
        <v>3</v>
      </c>
      <c r="T55" s="268">
        <v>3</v>
      </c>
      <c r="U55" s="268">
        <v>3</v>
      </c>
      <c r="V55" s="268">
        <v>3</v>
      </c>
      <c r="W55" s="266">
        <v>4</v>
      </c>
      <c r="X55" s="148"/>
      <c r="Y55" s="98"/>
      <c r="Z55" s="88"/>
      <c r="AA55" s="90"/>
      <c r="AB55" s="90"/>
      <c r="AC55" s="90"/>
      <c r="AD55" s="90"/>
      <c r="AE55" s="90"/>
      <c r="AF55" s="90"/>
      <c r="AG55" s="90"/>
      <c r="AH55" s="90"/>
      <c r="AI55" s="90"/>
      <c r="AJ55" s="88"/>
      <c r="AK55" s="90"/>
      <c r="AL55" s="90"/>
      <c r="AM55" s="90"/>
      <c r="AN55" s="90"/>
      <c r="AO55" s="90"/>
      <c r="AP55" s="90"/>
      <c r="AQ55" s="90"/>
      <c r="AR55" s="90"/>
      <c r="AS55" s="90"/>
      <c r="AT55" s="88"/>
      <c r="AU55" s="90"/>
      <c r="AV55" s="90"/>
      <c r="AW55" s="90"/>
      <c r="AX55" s="90"/>
      <c r="AY55" s="90"/>
      <c r="AZ55" s="90"/>
      <c r="BA55" s="90"/>
      <c r="BB55" s="90"/>
      <c r="BC55" s="90"/>
      <c r="BD55" s="88"/>
      <c r="BE55" s="90"/>
      <c r="BF55" s="90"/>
      <c r="BG55" s="90"/>
      <c r="BH55" s="90"/>
      <c r="BI55" s="90"/>
      <c r="BJ55" s="90"/>
      <c r="BK55" s="90"/>
      <c r="BL55" s="90"/>
      <c r="BM55" s="90"/>
      <c r="BN55" s="88"/>
      <c r="BO55" s="90"/>
      <c r="BP55" s="90"/>
      <c r="BQ55" s="90"/>
      <c r="BR55" s="90"/>
      <c r="BS55" s="90"/>
      <c r="BT55" s="90"/>
      <c r="BU55" s="90"/>
      <c r="BV55" s="91"/>
      <c r="BW55" s="128">
        <v>3</v>
      </c>
    </row>
    <row r="56" spans="1:80" s="59" customFormat="1" ht="122.25" customHeight="1">
      <c r="A56" s="146" t="s">
        <v>178</v>
      </c>
      <c r="B56" s="96" t="s">
        <v>206</v>
      </c>
      <c r="C56" s="149"/>
      <c r="D56" s="67" t="s">
        <v>179</v>
      </c>
      <c r="E56" s="67">
        <v>8</v>
      </c>
      <c r="F56" s="150"/>
      <c r="G56" s="70">
        <f t="shared" si="0"/>
        <v>9</v>
      </c>
      <c r="H56" s="71">
        <f t="shared" si="1"/>
        <v>270</v>
      </c>
      <c r="I56" s="71">
        <f t="shared" si="2"/>
        <v>0</v>
      </c>
      <c r="J56" s="72"/>
      <c r="K56" s="73"/>
      <c r="L56" s="85"/>
      <c r="M56" s="72"/>
      <c r="N56" s="72"/>
      <c r="O56" s="72">
        <v>270</v>
      </c>
      <c r="P56" s="74"/>
      <c r="Q56" s="75"/>
      <c r="R56" s="74"/>
      <c r="S56" s="74"/>
      <c r="T56" s="74"/>
      <c r="U56" s="74"/>
      <c r="V56" s="74"/>
      <c r="W56" s="74"/>
      <c r="X56" s="98"/>
      <c r="Y56" s="87"/>
      <c r="Z56" s="88"/>
      <c r="AA56" s="90"/>
      <c r="AB56" s="90"/>
      <c r="AC56" s="90"/>
      <c r="AD56" s="90"/>
      <c r="AE56" s="90"/>
      <c r="AF56" s="90"/>
      <c r="AG56" s="90"/>
      <c r="AH56" s="90"/>
      <c r="AI56" s="90"/>
      <c r="AJ56" s="88"/>
      <c r="AK56" s="90"/>
      <c r="AL56" s="90"/>
      <c r="AM56" s="90"/>
      <c r="AN56" s="90"/>
      <c r="AO56" s="90"/>
      <c r="AP56" s="90"/>
      <c r="AQ56" s="90"/>
      <c r="AR56" s="90"/>
      <c r="AS56" s="90"/>
      <c r="AT56" s="88"/>
      <c r="AU56" s="90"/>
      <c r="AV56" s="90"/>
      <c r="AW56" s="90"/>
      <c r="AX56" s="90"/>
      <c r="AY56" s="90"/>
      <c r="AZ56" s="90"/>
      <c r="BA56" s="90"/>
      <c r="BB56" s="90"/>
      <c r="BC56" s="90"/>
      <c r="BD56" s="88"/>
      <c r="BE56" s="90"/>
      <c r="BF56" s="90"/>
      <c r="BG56" s="90"/>
      <c r="BH56" s="90"/>
      <c r="BI56" s="90"/>
      <c r="BJ56" s="90"/>
      <c r="BK56" s="90"/>
      <c r="BL56" s="90"/>
      <c r="BM56" s="90"/>
      <c r="BN56" s="88"/>
      <c r="BO56" s="90"/>
      <c r="BP56" s="90"/>
      <c r="BQ56" s="90"/>
      <c r="BR56" s="90"/>
      <c r="BS56" s="90"/>
      <c r="BT56" s="90"/>
      <c r="BU56" s="90"/>
      <c r="BV56" s="91"/>
      <c r="BW56" s="99"/>
      <c r="BX56" s="129"/>
      <c r="BY56" s="129"/>
      <c r="BZ56" s="129"/>
      <c r="CA56" s="129"/>
      <c r="CB56" s="129"/>
    </row>
    <row r="57" spans="1:80" s="59" customFormat="1" ht="197.25" customHeight="1">
      <c r="A57" s="100"/>
      <c r="B57" s="66" t="s">
        <v>214</v>
      </c>
      <c r="C57" s="149"/>
      <c r="D57" s="67"/>
      <c r="E57" s="151"/>
      <c r="F57" s="67"/>
      <c r="G57" s="70">
        <f t="shared" si="0"/>
        <v>1.5</v>
      </c>
      <c r="H57" s="71">
        <f t="shared" si="1"/>
        <v>45</v>
      </c>
      <c r="I57" s="71">
        <f t="shared" si="2"/>
        <v>0</v>
      </c>
      <c r="J57" s="72"/>
      <c r="K57" s="73"/>
      <c r="L57" s="72"/>
      <c r="M57" s="72"/>
      <c r="N57" s="112">
        <v>45</v>
      </c>
      <c r="O57" s="72"/>
      <c r="P57" s="74"/>
      <c r="Q57" s="75"/>
      <c r="R57" s="74"/>
      <c r="S57" s="74"/>
      <c r="T57" s="74"/>
      <c r="U57" s="74"/>
      <c r="V57" s="74"/>
      <c r="W57" s="152"/>
      <c r="X57" s="104"/>
      <c r="Y57" s="79"/>
      <c r="Z57" s="80"/>
      <c r="AA57" s="153"/>
      <c r="AB57" s="153"/>
      <c r="AC57" s="153"/>
      <c r="AD57" s="153"/>
      <c r="AE57" s="153"/>
      <c r="AF57" s="153"/>
      <c r="AG57" s="153"/>
      <c r="AH57" s="153"/>
      <c r="AI57" s="153"/>
      <c r="AJ57" s="80"/>
      <c r="AK57" s="153"/>
      <c r="AL57" s="153"/>
      <c r="AM57" s="153"/>
      <c r="AN57" s="153"/>
      <c r="AO57" s="153"/>
      <c r="AP57" s="153"/>
      <c r="AQ57" s="153"/>
      <c r="AR57" s="153"/>
      <c r="AS57" s="153"/>
      <c r="AT57" s="80"/>
      <c r="AU57" s="153"/>
      <c r="AV57" s="153"/>
      <c r="AW57" s="153"/>
      <c r="AX57" s="153"/>
      <c r="AY57" s="153"/>
      <c r="AZ57" s="153"/>
      <c r="BA57" s="153"/>
      <c r="BB57" s="153"/>
      <c r="BC57" s="153"/>
      <c r="BD57" s="80"/>
      <c r="BE57" s="153"/>
      <c r="BF57" s="153"/>
      <c r="BG57" s="153"/>
      <c r="BH57" s="153"/>
      <c r="BI57" s="153"/>
      <c r="BJ57" s="153"/>
      <c r="BK57" s="153"/>
      <c r="BL57" s="153"/>
      <c r="BM57" s="153"/>
      <c r="BN57" s="80"/>
      <c r="BO57" s="153"/>
      <c r="BP57" s="153"/>
      <c r="BQ57" s="153"/>
      <c r="BR57" s="153"/>
      <c r="BS57" s="153"/>
      <c r="BT57" s="153"/>
      <c r="BU57" s="153"/>
      <c r="BV57" s="153"/>
      <c r="BW57" s="154"/>
      <c r="BX57" s="129"/>
      <c r="BY57" s="129"/>
      <c r="BZ57" s="129"/>
      <c r="CA57" s="129"/>
      <c r="CB57" s="129"/>
    </row>
    <row r="58" spans="1:80" s="59" customFormat="1" ht="143.25" customHeight="1">
      <c r="A58" s="100"/>
      <c r="B58" s="66" t="s">
        <v>215</v>
      </c>
      <c r="C58" s="149"/>
      <c r="D58" s="67"/>
      <c r="E58" s="151"/>
      <c r="F58" s="67"/>
      <c r="G58" s="70">
        <f t="shared" si="0"/>
        <v>1.5</v>
      </c>
      <c r="H58" s="71">
        <f t="shared" si="1"/>
        <v>45</v>
      </c>
      <c r="I58" s="71">
        <f t="shared" si="2"/>
        <v>0</v>
      </c>
      <c r="J58" s="72"/>
      <c r="K58" s="73"/>
      <c r="L58" s="72"/>
      <c r="M58" s="72"/>
      <c r="N58" s="112">
        <v>45</v>
      </c>
      <c r="O58" s="72"/>
      <c r="P58" s="74"/>
      <c r="Q58" s="75"/>
      <c r="R58" s="74"/>
      <c r="S58" s="74"/>
      <c r="T58" s="74"/>
      <c r="U58" s="74"/>
      <c r="V58" s="74"/>
      <c r="W58" s="136"/>
      <c r="X58" s="79"/>
      <c r="Y58" s="79"/>
      <c r="Z58" s="80"/>
      <c r="AA58" s="153"/>
      <c r="AB58" s="153"/>
      <c r="AC58" s="153"/>
      <c r="AD58" s="153"/>
      <c r="AE58" s="153"/>
      <c r="AF58" s="153"/>
      <c r="AG58" s="153"/>
      <c r="AH58" s="153"/>
      <c r="AI58" s="153"/>
      <c r="AJ58" s="80"/>
      <c r="AK58" s="153"/>
      <c r="AL58" s="153"/>
      <c r="AM58" s="153"/>
      <c r="AN58" s="153"/>
      <c r="AO58" s="153"/>
      <c r="AP58" s="153"/>
      <c r="AQ58" s="153"/>
      <c r="AR58" s="153"/>
      <c r="AS58" s="153"/>
      <c r="AT58" s="80"/>
      <c r="AU58" s="153"/>
      <c r="AV58" s="153"/>
      <c r="AW58" s="153"/>
      <c r="AX58" s="153"/>
      <c r="AY58" s="153"/>
      <c r="AZ58" s="153"/>
      <c r="BA58" s="153"/>
      <c r="BB58" s="153"/>
      <c r="BC58" s="153"/>
      <c r="BD58" s="80"/>
      <c r="BE58" s="153"/>
      <c r="BF58" s="153"/>
      <c r="BG58" s="153"/>
      <c r="BH58" s="153"/>
      <c r="BI58" s="153"/>
      <c r="BJ58" s="153"/>
      <c r="BK58" s="153"/>
      <c r="BL58" s="153"/>
      <c r="BM58" s="153"/>
      <c r="BN58" s="80"/>
      <c r="BO58" s="153"/>
      <c r="BP58" s="153"/>
      <c r="BQ58" s="153"/>
      <c r="BR58" s="153"/>
      <c r="BS58" s="153"/>
      <c r="BT58" s="153"/>
      <c r="BU58" s="153"/>
      <c r="BV58" s="153"/>
      <c r="BW58" s="154"/>
      <c r="BX58" s="129"/>
      <c r="BY58" s="129"/>
      <c r="BZ58" s="129"/>
      <c r="CA58" s="129"/>
      <c r="CB58" s="129"/>
    </row>
    <row r="59" spans="1:80" s="59" customFormat="1" ht="71.25" customHeight="1">
      <c r="A59" s="155"/>
      <c r="B59" s="156" t="s">
        <v>180</v>
      </c>
      <c r="C59" s="157">
        <v>29</v>
      </c>
      <c r="D59" s="157">
        <v>20</v>
      </c>
      <c r="E59" s="158">
        <v>5</v>
      </c>
      <c r="F59" s="157">
        <v>2</v>
      </c>
      <c r="G59" s="159">
        <f>SUM(G13:G17,G20:G26,G29:G31,G34:G42,G46:G47,G53:G58)</f>
        <v>180</v>
      </c>
      <c r="H59" s="159">
        <f aca="true" t="shared" si="3" ref="H59:W59">SUM(H13:H17,H20:H26,H29:H31,H34:H42,H46:H47,H53:H58)</f>
        <v>5400</v>
      </c>
      <c r="I59" s="159">
        <f t="shared" si="3"/>
        <v>2074</v>
      </c>
      <c r="J59" s="159">
        <f t="shared" si="3"/>
        <v>502</v>
      </c>
      <c r="K59" s="159">
        <f t="shared" si="3"/>
        <v>0</v>
      </c>
      <c r="L59" s="159">
        <f t="shared" si="3"/>
        <v>1322</v>
      </c>
      <c r="M59" s="159">
        <f t="shared" si="3"/>
        <v>250</v>
      </c>
      <c r="N59" s="159">
        <f t="shared" si="3"/>
        <v>2786</v>
      </c>
      <c r="O59" s="159">
        <f t="shared" si="3"/>
        <v>540</v>
      </c>
      <c r="P59" s="159">
        <f t="shared" si="3"/>
        <v>23</v>
      </c>
      <c r="Q59" s="159">
        <f t="shared" si="3"/>
        <v>23</v>
      </c>
      <c r="R59" s="159">
        <f t="shared" si="3"/>
        <v>17</v>
      </c>
      <c r="S59" s="159">
        <f t="shared" si="3"/>
        <v>9</v>
      </c>
      <c r="T59" s="159">
        <f t="shared" si="3"/>
        <v>15</v>
      </c>
      <c r="U59" s="159">
        <f t="shared" si="3"/>
        <v>15</v>
      </c>
      <c r="V59" s="159">
        <f t="shared" si="3"/>
        <v>15</v>
      </c>
      <c r="W59" s="159">
        <f t="shared" si="3"/>
        <v>14</v>
      </c>
      <c r="X59" s="160">
        <f aca="true" t="shared" si="4" ref="X59:BC59">SUM(X17:X46,X35:X46,X48:X52,X54,X55,X56:X56)</f>
        <v>0</v>
      </c>
      <c r="Y59" s="160">
        <f t="shared" si="4"/>
        <v>0</v>
      </c>
      <c r="Z59" s="160">
        <f t="shared" si="4"/>
        <v>0</v>
      </c>
      <c r="AA59" s="160">
        <f t="shared" si="4"/>
        <v>0</v>
      </c>
      <c r="AB59" s="160">
        <f t="shared" si="4"/>
        <v>0</v>
      </c>
      <c r="AC59" s="160">
        <f t="shared" si="4"/>
        <v>0</v>
      </c>
      <c r="AD59" s="160">
        <f t="shared" si="4"/>
        <v>0</v>
      </c>
      <c r="AE59" s="160">
        <f t="shared" si="4"/>
        <v>0</v>
      </c>
      <c r="AF59" s="160">
        <f t="shared" si="4"/>
        <v>0</v>
      </c>
      <c r="AG59" s="160">
        <f t="shared" si="4"/>
        <v>0</v>
      </c>
      <c r="AH59" s="160">
        <f t="shared" si="4"/>
        <v>0</v>
      </c>
      <c r="AI59" s="160">
        <f t="shared" si="4"/>
        <v>0</v>
      </c>
      <c r="AJ59" s="160">
        <f t="shared" si="4"/>
        <v>0</v>
      </c>
      <c r="AK59" s="160">
        <f t="shared" si="4"/>
        <v>0</v>
      </c>
      <c r="AL59" s="160">
        <f t="shared" si="4"/>
        <v>0</v>
      </c>
      <c r="AM59" s="160">
        <f t="shared" si="4"/>
        <v>0</v>
      </c>
      <c r="AN59" s="160">
        <f t="shared" si="4"/>
        <v>0</v>
      </c>
      <c r="AO59" s="160">
        <f t="shared" si="4"/>
        <v>0</v>
      </c>
      <c r="AP59" s="160">
        <f t="shared" si="4"/>
        <v>0</v>
      </c>
      <c r="AQ59" s="160">
        <f t="shared" si="4"/>
        <v>0</v>
      </c>
      <c r="AR59" s="160">
        <f t="shared" si="4"/>
        <v>0</v>
      </c>
      <c r="AS59" s="160">
        <f t="shared" si="4"/>
        <v>0</v>
      </c>
      <c r="AT59" s="160">
        <f t="shared" si="4"/>
        <v>0</v>
      </c>
      <c r="AU59" s="160">
        <f t="shared" si="4"/>
        <v>0</v>
      </c>
      <c r="AV59" s="160">
        <f t="shared" si="4"/>
        <v>0</v>
      </c>
      <c r="AW59" s="160">
        <f t="shared" si="4"/>
        <v>0</v>
      </c>
      <c r="AX59" s="160">
        <f t="shared" si="4"/>
        <v>0</v>
      </c>
      <c r="AY59" s="160">
        <f t="shared" si="4"/>
        <v>0</v>
      </c>
      <c r="AZ59" s="160">
        <f t="shared" si="4"/>
        <v>0</v>
      </c>
      <c r="BA59" s="160">
        <f t="shared" si="4"/>
        <v>0</v>
      </c>
      <c r="BB59" s="160">
        <f t="shared" si="4"/>
        <v>0</v>
      </c>
      <c r="BC59" s="160">
        <f t="shared" si="4"/>
        <v>0</v>
      </c>
      <c r="BD59" s="160">
        <f aca="true" t="shared" si="5" ref="BD59:BW59">SUM(BD17:BD46,BD35:BD46,BD48:BD52,BD54,BD55,BD56:BD56)</f>
        <v>0</v>
      </c>
      <c r="BE59" s="160">
        <f t="shared" si="5"/>
        <v>0</v>
      </c>
      <c r="BF59" s="160">
        <f t="shared" si="5"/>
        <v>0</v>
      </c>
      <c r="BG59" s="160">
        <f t="shared" si="5"/>
        <v>0</v>
      </c>
      <c r="BH59" s="160">
        <f t="shared" si="5"/>
        <v>0</v>
      </c>
      <c r="BI59" s="160">
        <f t="shared" si="5"/>
        <v>0</v>
      </c>
      <c r="BJ59" s="160">
        <f t="shared" si="5"/>
        <v>0</v>
      </c>
      <c r="BK59" s="160">
        <f t="shared" si="5"/>
        <v>0</v>
      </c>
      <c r="BL59" s="160">
        <f t="shared" si="5"/>
        <v>0</v>
      </c>
      <c r="BM59" s="160">
        <f t="shared" si="5"/>
        <v>0</v>
      </c>
      <c r="BN59" s="160">
        <f t="shared" si="5"/>
        <v>0</v>
      </c>
      <c r="BO59" s="160">
        <f t="shared" si="5"/>
        <v>0</v>
      </c>
      <c r="BP59" s="160">
        <f t="shared" si="5"/>
        <v>0</v>
      </c>
      <c r="BQ59" s="160">
        <f t="shared" si="5"/>
        <v>0</v>
      </c>
      <c r="BR59" s="160">
        <f t="shared" si="5"/>
        <v>0</v>
      </c>
      <c r="BS59" s="160">
        <f t="shared" si="5"/>
        <v>0</v>
      </c>
      <c r="BT59" s="160">
        <f t="shared" si="5"/>
        <v>0</v>
      </c>
      <c r="BU59" s="160">
        <f t="shared" si="5"/>
        <v>0</v>
      </c>
      <c r="BV59" s="160">
        <f t="shared" si="5"/>
        <v>0</v>
      </c>
      <c r="BW59" s="160">
        <f t="shared" si="5"/>
        <v>22</v>
      </c>
      <c r="BX59" s="129"/>
      <c r="BY59" s="129"/>
      <c r="BZ59" s="129"/>
      <c r="CA59" s="129"/>
      <c r="CB59" s="129"/>
    </row>
    <row r="60" spans="1:80" s="59" customFormat="1" ht="117.75" customHeight="1">
      <c r="A60" s="368" t="s">
        <v>181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129"/>
      <c r="Y60" s="129"/>
      <c r="Z60" s="129"/>
      <c r="AA60" s="129"/>
      <c r="AB60" s="129"/>
      <c r="AC60" s="129"/>
      <c r="AD60" s="161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</row>
    <row r="61" spans="1:156" s="164" customFormat="1" ht="61.5" customHeight="1">
      <c r="A61" s="369" t="s">
        <v>182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</row>
    <row r="62" spans="1:156" s="59" customFormat="1" ht="60" customHeight="1">
      <c r="A62" s="165"/>
      <c r="B62" s="134"/>
      <c r="C62" s="166"/>
      <c r="D62" s="165">
        <v>3</v>
      </c>
      <c r="E62" s="167"/>
      <c r="F62" s="166"/>
      <c r="G62" s="168">
        <v>4</v>
      </c>
      <c r="H62" s="169">
        <v>120</v>
      </c>
      <c r="I62" s="169">
        <f aca="true" t="shared" si="6" ref="I62:I76">J62+K62+L62+M62</f>
        <v>0</v>
      </c>
      <c r="J62" s="165"/>
      <c r="K62" s="170"/>
      <c r="L62" s="165"/>
      <c r="M62" s="137"/>
      <c r="N62" s="165"/>
      <c r="O62" s="137"/>
      <c r="P62" s="171"/>
      <c r="Q62" s="171"/>
      <c r="R62" s="165">
        <v>3</v>
      </c>
      <c r="S62" s="166"/>
      <c r="T62" s="166"/>
      <c r="U62" s="166"/>
      <c r="V62" s="166"/>
      <c r="W62" s="172"/>
      <c r="X62" s="173"/>
      <c r="Y62" s="173"/>
      <c r="Z62" s="173"/>
      <c r="AA62" s="174" t="str">
        <f>IF(ISERROR(SEARCH(AA$9,#REF!,1)),"-",IF(COUNTIF(#REF!,AA$9)=1,1,IF(ISERROR(SEARCH(CONCATENATE(AA$9,","),#REF!,1)),IF(ISERROR(SEARCH(CONCATENATE(",",AA$9),#REF!,1)),"-",1),1)))</f>
        <v>-</v>
      </c>
      <c r="AB62" s="174" t="str">
        <f>IF(ISERROR(SEARCH(AB$9,#REF!,1)),"-",IF(COUNTIF(#REF!,AB$9)=1,1,IF(ISERROR(SEARCH(CONCATENATE(AB$9,","),#REF!,1)),IF(ISERROR(SEARCH(CONCATENATE(",",AB$9),#REF!,1)),"-",1),1)))</f>
        <v>-</v>
      </c>
      <c r="AC62" s="174" t="str">
        <f>IF(ISERROR(SEARCH(AC$9,#REF!,1)),"-",IF(COUNTIF(#REF!,AC$9)=1,1,IF(ISERROR(SEARCH(CONCATENATE(AC$9,","),#REF!,1)),IF(ISERROR(SEARCH(CONCATENATE(",",AC$9),#REF!,1)),"-",1),1)))</f>
        <v>-</v>
      </c>
      <c r="AD62" s="174" t="str">
        <f>IF(ISERROR(SEARCH(AD$9,#REF!,1)),"-",IF(COUNTIF(#REF!,AD$9)=1,1,IF(ISERROR(SEARCH(CONCATENATE(AD$9,","),#REF!,1)),IF(ISERROR(SEARCH(CONCATENATE(",",AD$9),#REF!,1)),"-",1),1)))</f>
        <v>-</v>
      </c>
      <c r="AE62" s="174" t="str">
        <f>IF(ISERROR(SEARCH(AE$9,#REF!,1)),"-",IF(COUNTIF(#REF!,AE$9)=1,1,IF(ISERROR(SEARCH(CONCATENATE(AE$9,","),#REF!,1)),IF(ISERROR(SEARCH(CONCATENATE(",",AE$9),#REF!,1)),"-",1),1)))</f>
        <v>-</v>
      </c>
      <c r="AF62" s="174" t="str">
        <f>IF(ISERROR(SEARCH(AF$9,#REF!,1)),"-",IF(COUNTIF(#REF!,AF$9)=1,1,IF(ISERROR(SEARCH(CONCATENATE(AF$9,","),#REF!,1)),IF(ISERROR(SEARCH(CONCATENATE(",",AF$9),#REF!,1)),"-",1),1)))</f>
        <v>-</v>
      </c>
      <c r="AG62" s="174" t="str">
        <f>IF(ISERROR(SEARCH(AG$9,#REF!,1)),"-",IF(COUNTIF(#REF!,AG$9)=1,1,IF(ISERROR(SEARCH(CONCATENATE(AG$9,","),#REF!,1)),IF(ISERROR(SEARCH(CONCATENATE(",",AG$9),#REF!,1)),"-",1),1)))</f>
        <v>-</v>
      </c>
      <c r="AH62" s="174" t="str">
        <f>IF(ISERROR(SEARCH(AH$9,#REF!,1)),"-",IF(COUNTIF(#REF!,AH$9)=1,1,IF(ISERROR(SEARCH(CONCATENATE(AH$9,","),#REF!,1)),IF(ISERROR(SEARCH(CONCATENATE(",",AH$9),#REF!,1)),"-",1),1)))</f>
        <v>-</v>
      </c>
      <c r="AI62" s="174" t="str">
        <f>IF(ISERROR(SEARCH(AI$9,#REF!,1)),"-",IF(COUNTIF(#REF!,AI$9)=1,1,IF(ISERROR(SEARCH(CONCATENATE(AI$9,","),#REF!,1)),IF(ISERROR(SEARCH(CONCATENATE(",",AI$9),#REF!,1)),"-",1),1)))</f>
        <v>-</v>
      </c>
      <c r="AJ62" s="173"/>
      <c r="AK62" s="174" t="str">
        <f>IF(ISERROR(SEARCH(AK$9,#REF!,1)),"-",IF(COUNTIF(#REF!,AK$9)=1,1,IF(ISERROR(SEARCH(CONCATENATE(AK$9,","),#REF!,1)),IF(ISERROR(SEARCH(CONCATENATE(",",AK$9),#REF!,1)),"-",1),1)))</f>
        <v>-</v>
      </c>
      <c r="AL62" s="174" t="str">
        <f>IF(ISERROR(SEARCH(AL$9,#REF!,1)),"-",IF(COUNTIF(#REF!,AL$9)=1,1,IF(ISERROR(SEARCH(CONCATENATE(AL$9,","),#REF!,1)),IF(ISERROR(SEARCH(CONCATENATE(",",AL$9),#REF!,1)),"-",1),1)))</f>
        <v>-</v>
      </c>
      <c r="AM62" s="174" t="str">
        <f>IF(ISERROR(SEARCH(AM$9,#REF!,1)),"-",IF(COUNTIF(#REF!,AM$9)=1,1,IF(ISERROR(SEARCH(CONCATENATE(AM$9,","),#REF!,1)),IF(ISERROR(SEARCH(CONCATENATE(",",AM$9),#REF!,1)),"-",1),1)))</f>
        <v>-</v>
      </c>
      <c r="AN62" s="174" t="str">
        <f>IF(ISERROR(SEARCH(AN$9,#REF!,1)),"-",IF(COUNTIF(#REF!,AN$9)=1,1,IF(ISERROR(SEARCH(CONCATENATE(AN$9,","),#REF!,1)),IF(ISERROR(SEARCH(CONCATENATE(",",AN$9),#REF!,1)),"-",1),1)))</f>
        <v>-</v>
      </c>
      <c r="AO62" s="174" t="str">
        <f>IF(ISERROR(SEARCH(AO$9,#REF!,1)),"-",IF(COUNTIF(#REF!,AO$9)=1,1,IF(ISERROR(SEARCH(CONCATENATE(AO$9,","),#REF!,1)),IF(ISERROR(SEARCH(CONCATENATE(",",AO$9),#REF!,1)),"-",1),1)))</f>
        <v>-</v>
      </c>
      <c r="AP62" s="174" t="str">
        <f>IF(ISERROR(SEARCH(AP$9,#REF!,1)),"-",IF(COUNTIF(#REF!,AP$9)=1,1,IF(ISERROR(SEARCH(CONCATENATE(AP$9,","),#REF!,1)),IF(ISERROR(SEARCH(CONCATENATE(",",AP$9),#REF!,1)),"-",1),1)))</f>
        <v>-</v>
      </c>
      <c r="AQ62" s="174" t="str">
        <f>IF(ISERROR(SEARCH(AQ$9,#REF!,1)),"-",IF(COUNTIF(#REF!,AQ$9)=1,1,IF(ISERROR(SEARCH(CONCATENATE(AQ$9,","),#REF!,1)),IF(ISERROR(SEARCH(CONCATENATE(",",AQ$9),#REF!,1)),"-",1),1)))</f>
        <v>-</v>
      </c>
      <c r="AR62" s="174" t="str">
        <f>IF(ISERROR(SEARCH(AR$9,#REF!,1)),"-",IF(COUNTIF(#REF!,AR$9)=1,1,IF(ISERROR(SEARCH(CONCATENATE(AR$9,","),#REF!,1)),IF(ISERROR(SEARCH(CONCATENATE(",",AR$9),#REF!,1)),"-",1),1)))</f>
        <v>-</v>
      </c>
      <c r="AS62" s="174" t="str">
        <f>IF(ISERROR(SEARCH(AS$9,#REF!,1)),"-",IF(COUNTIF(#REF!,AS$9)=1,1,IF(ISERROR(SEARCH(CONCATENATE(AS$9,","),#REF!,1)),IF(ISERROR(SEARCH(CONCATENATE(",",AS$9),#REF!,1)),"-",1),1)))</f>
        <v>-</v>
      </c>
      <c r="AT62" s="173"/>
      <c r="AU62" s="174" t="str">
        <f>IF(ISERROR(SEARCH(AU$9,#REF!,1)),"-",IF(COUNTIF(#REF!,AU$9)=1,1,IF(ISERROR(SEARCH(CONCATENATE(AU$9,","),#REF!,1)),IF(ISERROR(SEARCH(CONCATENATE(",",AU$9),#REF!,1)),"-",1),1)))</f>
        <v>-</v>
      </c>
      <c r="AV62" s="174" t="str">
        <f>IF(ISERROR(SEARCH(AV$9,#REF!,1)),"-",IF(COUNTIF(#REF!,AV$9)=1,1,IF(ISERROR(SEARCH(CONCATENATE(AV$9,","),#REF!,1)),IF(ISERROR(SEARCH(CONCATENATE(",",AV$9),#REF!,1)),"-",1),1)))</f>
        <v>-</v>
      </c>
      <c r="AW62" s="174" t="str">
        <f>IF(ISERROR(SEARCH(AW$9,#REF!,1)),"-",IF(COUNTIF(#REF!,AW$9)=1,1,IF(ISERROR(SEARCH(CONCATENATE(AW$9,","),#REF!,1)),IF(ISERROR(SEARCH(CONCATENATE(",",AW$9),#REF!,1)),"-",1),1)))</f>
        <v>-</v>
      </c>
      <c r="AX62" s="174" t="str">
        <f>IF(ISERROR(SEARCH(AX$9,#REF!,1)),"-",IF(COUNTIF(#REF!,AX$9)=1,1,IF(ISERROR(SEARCH(CONCATENATE(AX$9,","),#REF!,1)),IF(ISERROR(SEARCH(CONCATENATE(",",AX$9),#REF!,1)),"-",1),1)))</f>
        <v>-</v>
      </c>
      <c r="AY62" s="174" t="str">
        <f>IF(ISERROR(SEARCH(AY$9,#REF!,1)),"-",IF(COUNTIF(#REF!,AY$9)=1,1,IF(ISERROR(SEARCH(CONCATENATE(AY$9,","),#REF!,1)),IF(ISERROR(SEARCH(CONCATENATE(",",AY$9),#REF!,1)),"-",1),1)))</f>
        <v>-</v>
      </c>
      <c r="AZ62" s="174" t="str">
        <f>IF(ISERROR(SEARCH(AZ$9,#REF!,1)),"-",IF(COUNTIF(#REF!,AZ$9)=1,1,IF(ISERROR(SEARCH(CONCATENATE(AZ$9,","),#REF!,1)),IF(ISERROR(SEARCH(CONCATENATE(",",AZ$9),#REF!,1)),"-",1),1)))</f>
        <v>-</v>
      </c>
      <c r="BA62" s="174" t="str">
        <f>IF(ISERROR(SEARCH(BA$9,#REF!,1)),"-",IF(COUNTIF(#REF!,BA$9)=1,1,IF(ISERROR(SEARCH(CONCATENATE(BA$9,","),#REF!,1)),IF(ISERROR(SEARCH(CONCATENATE(",",BA$9),#REF!,1)),"-",1),1)))</f>
        <v>-</v>
      </c>
      <c r="BB62" s="174" t="str">
        <f>IF(ISERROR(SEARCH(BB$9,#REF!,1)),"-",IF(COUNTIF(#REF!,BB$9)=1,1,IF(ISERROR(SEARCH(CONCATENATE(BB$9,","),#REF!,1)),IF(ISERROR(SEARCH(CONCATENATE(",",BB$9),#REF!,1)),"-",1),1)))</f>
        <v>-</v>
      </c>
      <c r="BC62" s="174" t="str">
        <f>IF(ISERROR(SEARCH(BC$9,#REF!,1)),"-",IF(COUNTIF(#REF!,BC$9)=1,1,IF(ISERROR(SEARCH(CONCATENATE(BC$9,","),#REF!,1)),IF(ISERROR(SEARCH(CONCATENATE(",",BC$9),#REF!,1)),"-",1),1)))</f>
        <v>-</v>
      </c>
      <c r="BD62" s="173"/>
      <c r="BE62" s="174" t="str">
        <f>IF(ISERROR(SEARCH(BE$9,#REF!,1)),"-",IF(COUNTIF(#REF!,BE$9)=1,1,IF(ISERROR(SEARCH(CONCATENATE(BE$9,","),#REF!,1)),IF(ISERROR(SEARCH(CONCATENATE(",",BE$9),#REF!,1)),"-",1),1)))</f>
        <v>-</v>
      </c>
      <c r="BF62" s="174" t="str">
        <f>IF(ISERROR(SEARCH(BF$9,#REF!,1)),"-",IF(COUNTIF(#REF!,BF$9)=1,1,IF(ISERROR(SEARCH(CONCATENATE(BF$9,","),#REF!,1)),IF(ISERROR(SEARCH(CONCATENATE(",",BF$9),#REF!,1)),"-",1),1)))</f>
        <v>-</v>
      </c>
      <c r="BG62" s="174" t="str">
        <f>IF(ISERROR(SEARCH(BG$9,#REF!,1)),"-",IF(COUNTIF(#REF!,BG$9)=1,1,IF(ISERROR(SEARCH(CONCATENATE(BG$9,","),#REF!,1)),IF(ISERROR(SEARCH(CONCATENATE(",",BG$9),#REF!,1)),"-",1),1)))</f>
        <v>-</v>
      </c>
      <c r="BH62" s="174" t="str">
        <f>IF(ISERROR(SEARCH(BH$9,#REF!,1)),"-",IF(COUNTIF(#REF!,BH$9)=1,1,IF(ISERROR(SEARCH(CONCATENATE(BH$9,","),#REF!,1)),IF(ISERROR(SEARCH(CONCATENATE(",",BH$9),#REF!,1)),"-",1),1)))</f>
        <v>-</v>
      </c>
      <c r="BI62" s="174" t="str">
        <f>IF(ISERROR(SEARCH(BI$9,#REF!,1)),"-",IF(COUNTIF(#REF!,BI$9)=1,1,IF(ISERROR(SEARCH(CONCATENATE(BI$9,","),#REF!,1)),IF(ISERROR(SEARCH(CONCATENATE(",",BI$9),#REF!,1)),"-",1),1)))</f>
        <v>-</v>
      </c>
      <c r="BJ62" s="174" t="str">
        <f>IF(ISERROR(SEARCH(BJ$9,#REF!,1)),"-",IF(COUNTIF(#REF!,BJ$9)=1,1,IF(ISERROR(SEARCH(CONCATENATE(BJ$9,","),#REF!,1)),IF(ISERROR(SEARCH(CONCATENATE(",",BJ$9),#REF!,1)),"-",1),1)))</f>
        <v>-</v>
      </c>
      <c r="BK62" s="174" t="str">
        <f>IF(ISERROR(SEARCH(BK$9,#REF!,1)),"-",IF(COUNTIF(#REF!,BK$9)=1,1,IF(ISERROR(SEARCH(CONCATENATE(BK$9,","),#REF!,1)),IF(ISERROR(SEARCH(CONCATENATE(",",BK$9),#REF!,1)),"-",1),1)))</f>
        <v>-</v>
      </c>
      <c r="BL62" s="174" t="str">
        <f>IF(ISERROR(SEARCH(BL$9,#REF!,1)),"-",IF(COUNTIF(#REF!,BL$9)=1,1,IF(ISERROR(SEARCH(CONCATENATE(BL$9,","),#REF!,1)),IF(ISERROR(SEARCH(CONCATENATE(",",BL$9),#REF!,1)),"-",1),1)))</f>
        <v>-</v>
      </c>
      <c r="BM62" s="174" t="str">
        <f>IF(ISERROR(SEARCH(BM$9,#REF!,1)),"-",IF(COUNTIF(#REF!,BM$9)=1,1,IF(ISERROR(SEARCH(CONCATENATE(BM$9,","),#REF!,1)),IF(ISERROR(SEARCH(CONCATENATE(",",BM$9),#REF!,1)),"-",1),1)))</f>
        <v>-</v>
      </c>
      <c r="BN62" s="173"/>
      <c r="BO62" s="174"/>
      <c r="BP62" s="174"/>
      <c r="BQ62" s="174"/>
      <c r="BR62" s="174"/>
      <c r="BS62" s="174"/>
      <c r="BT62" s="174"/>
      <c r="BU62" s="174"/>
      <c r="BV62" s="174"/>
      <c r="BW62" s="174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</row>
    <row r="63" spans="1:156" s="59" customFormat="1" ht="58.5" customHeight="1">
      <c r="A63" s="111"/>
      <c r="B63" s="96"/>
      <c r="C63" s="175"/>
      <c r="D63" s="111">
        <v>4</v>
      </c>
      <c r="E63" s="176"/>
      <c r="F63" s="175"/>
      <c r="G63" s="168">
        <v>4</v>
      </c>
      <c r="H63" s="169">
        <v>120</v>
      </c>
      <c r="I63" s="169">
        <f t="shared" si="6"/>
        <v>0</v>
      </c>
      <c r="J63" s="111"/>
      <c r="K63" s="177"/>
      <c r="L63" s="178"/>
      <c r="M63" s="67"/>
      <c r="N63" s="111"/>
      <c r="O63" s="67"/>
      <c r="P63" s="179"/>
      <c r="Q63" s="179"/>
      <c r="R63" s="149"/>
      <c r="S63" s="175">
        <v>3</v>
      </c>
      <c r="T63" s="175"/>
      <c r="U63" s="175"/>
      <c r="V63" s="175"/>
      <c r="W63" s="180"/>
      <c r="X63" s="173"/>
      <c r="Y63" s="173"/>
      <c r="Z63" s="173"/>
      <c r="AA63" s="174" t="str">
        <f>IF(ISERROR(SEARCH(AA$9,#REF!,1)),"-",IF(COUNTIF(#REF!,AA$9)=1,1,IF(ISERROR(SEARCH(CONCATENATE(AA$9,","),#REF!,1)),IF(ISERROR(SEARCH(CONCATENATE(",",AA$9),#REF!,1)),"-",1),1)))</f>
        <v>-</v>
      </c>
      <c r="AB63" s="174" t="str">
        <f>IF(ISERROR(SEARCH(AB$9,#REF!,1)),"-",IF(COUNTIF(#REF!,AB$9)=1,1,IF(ISERROR(SEARCH(CONCATENATE(AB$9,","),#REF!,1)),IF(ISERROR(SEARCH(CONCATENATE(",",AB$9),#REF!,1)),"-",1),1)))</f>
        <v>-</v>
      </c>
      <c r="AC63" s="174" t="str">
        <f>IF(ISERROR(SEARCH(AC$9,#REF!,1)),"-",IF(COUNTIF(#REF!,AC$9)=1,1,IF(ISERROR(SEARCH(CONCATENATE(AC$9,","),#REF!,1)),IF(ISERROR(SEARCH(CONCATENATE(",",AC$9),#REF!,1)),"-",1),1)))</f>
        <v>-</v>
      </c>
      <c r="AD63" s="174" t="str">
        <f>IF(ISERROR(SEARCH(AD$9,#REF!,1)),"-",IF(COUNTIF(#REF!,AD$9)=1,1,IF(ISERROR(SEARCH(CONCATENATE(AD$9,","),#REF!,1)),IF(ISERROR(SEARCH(CONCATENATE(",",AD$9),#REF!,1)),"-",1),1)))</f>
        <v>-</v>
      </c>
      <c r="AE63" s="174" t="str">
        <f>IF(ISERROR(SEARCH(AE$9,#REF!,1)),"-",IF(COUNTIF(#REF!,AE$9)=1,1,IF(ISERROR(SEARCH(CONCATENATE(AE$9,","),#REF!,1)),IF(ISERROR(SEARCH(CONCATENATE(",",AE$9),#REF!,1)),"-",1),1)))</f>
        <v>-</v>
      </c>
      <c r="AF63" s="174" t="str">
        <f>IF(ISERROR(SEARCH(AF$9,#REF!,1)),"-",IF(COUNTIF(#REF!,AF$9)=1,1,IF(ISERROR(SEARCH(CONCATENATE(AF$9,","),#REF!,1)),IF(ISERROR(SEARCH(CONCATENATE(",",AF$9),#REF!,1)),"-",1),1)))</f>
        <v>-</v>
      </c>
      <c r="AG63" s="174" t="str">
        <f>IF(ISERROR(SEARCH(AG$9,#REF!,1)),"-",IF(COUNTIF(#REF!,AG$9)=1,1,IF(ISERROR(SEARCH(CONCATENATE(AG$9,","),#REF!,1)),IF(ISERROR(SEARCH(CONCATENATE(",",AG$9),#REF!,1)),"-",1),1)))</f>
        <v>-</v>
      </c>
      <c r="AH63" s="174" t="str">
        <f>IF(ISERROR(SEARCH(AH$9,#REF!,1)),"-",IF(COUNTIF(#REF!,AH$9)=1,1,IF(ISERROR(SEARCH(CONCATENATE(AH$9,","),#REF!,1)),IF(ISERROR(SEARCH(CONCATENATE(",",AH$9),#REF!,1)),"-",1),1)))</f>
        <v>-</v>
      </c>
      <c r="AI63" s="174" t="str">
        <f>IF(ISERROR(SEARCH(AI$9,#REF!,1)),"-",IF(COUNTIF(#REF!,AI$9)=1,1,IF(ISERROR(SEARCH(CONCATENATE(AI$9,","),#REF!,1)),IF(ISERROR(SEARCH(CONCATENATE(",",AI$9),#REF!,1)),"-",1),1)))</f>
        <v>-</v>
      </c>
      <c r="AJ63" s="173"/>
      <c r="AK63" s="174" t="str">
        <f>IF(ISERROR(SEARCH(AK$9,#REF!,1)),"-",IF(COUNTIF(#REF!,AK$9)=1,1,IF(ISERROR(SEARCH(CONCATENATE(AK$9,","),#REF!,1)),IF(ISERROR(SEARCH(CONCATENATE(",",AK$9),#REF!,1)),"-",1),1)))</f>
        <v>-</v>
      </c>
      <c r="AL63" s="174" t="str">
        <f>IF(ISERROR(SEARCH(AL$9,#REF!,1)),"-",IF(COUNTIF(#REF!,AL$9)=1,1,IF(ISERROR(SEARCH(CONCATENATE(AL$9,","),#REF!,1)),IF(ISERROR(SEARCH(CONCATENATE(",",AL$9),#REF!,1)),"-",1),1)))</f>
        <v>-</v>
      </c>
      <c r="AM63" s="174" t="str">
        <f>IF(ISERROR(SEARCH(AM$9,#REF!,1)),"-",IF(COUNTIF(#REF!,AM$9)=1,1,IF(ISERROR(SEARCH(CONCATENATE(AM$9,","),#REF!,1)),IF(ISERROR(SEARCH(CONCATENATE(",",AM$9),#REF!,1)),"-",1),1)))</f>
        <v>-</v>
      </c>
      <c r="AN63" s="174" t="str">
        <f>IF(ISERROR(SEARCH(AN$9,#REF!,1)),"-",IF(COUNTIF(#REF!,AN$9)=1,1,IF(ISERROR(SEARCH(CONCATENATE(AN$9,","),#REF!,1)),IF(ISERROR(SEARCH(CONCATENATE(",",AN$9),#REF!,1)),"-",1),1)))</f>
        <v>-</v>
      </c>
      <c r="AO63" s="174" t="str">
        <f>IF(ISERROR(SEARCH(AO$9,#REF!,1)),"-",IF(COUNTIF(#REF!,AO$9)=1,1,IF(ISERROR(SEARCH(CONCATENATE(AO$9,","),#REF!,1)),IF(ISERROR(SEARCH(CONCATENATE(",",AO$9),#REF!,1)),"-",1),1)))</f>
        <v>-</v>
      </c>
      <c r="AP63" s="174" t="str">
        <f>IF(ISERROR(SEARCH(AP$9,#REF!,1)),"-",IF(COUNTIF(#REF!,AP$9)=1,1,IF(ISERROR(SEARCH(CONCATENATE(AP$9,","),#REF!,1)),IF(ISERROR(SEARCH(CONCATENATE(",",AP$9),#REF!,1)),"-",1),1)))</f>
        <v>-</v>
      </c>
      <c r="AQ63" s="174" t="str">
        <f>IF(ISERROR(SEARCH(AQ$9,#REF!,1)),"-",IF(COUNTIF(#REF!,AQ$9)=1,1,IF(ISERROR(SEARCH(CONCATENATE(AQ$9,","),#REF!,1)),IF(ISERROR(SEARCH(CONCATENATE(",",AQ$9),#REF!,1)),"-",1),1)))</f>
        <v>-</v>
      </c>
      <c r="AR63" s="174" t="str">
        <f>IF(ISERROR(SEARCH(AR$9,#REF!,1)),"-",IF(COUNTIF(#REF!,AR$9)=1,1,IF(ISERROR(SEARCH(CONCATENATE(AR$9,","),#REF!,1)),IF(ISERROR(SEARCH(CONCATENATE(",",AR$9),#REF!,1)),"-",1),1)))</f>
        <v>-</v>
      </c>
      <c r="AS63" s="174" t="str">
        <f>IF(ISERROR(SEARCH(AS$9,#REF!,1)),"-",IF(COUNTIF(#REF!,AS$9)=1,1,IF(ISERROR(SEARCH(CONCATENATE(AS$9,","),#REF!,1)),IF(ISERROR(SEARCH(CONCATENATE(",",AS$9),#REF!,1)),"-",1),1)))</f>
        <v>-</v>
      </c>
      <c r="AT63" s="173"/>
      <c r="AU63" s="174" t="str">
        <f>IF(ISERROR(SEARCH(AU$9,#REF!,1)),"-",IF(COUNTIF(#REF!,AU$9)=1,1,IF(ISERROR(SEARCH(CONCATENATE(AU$9,","),#REF!,1)),IF(ISERROR(SEARCH(CONCATENATE(",",AU$9),#REF!,1)),"-",1),1)))</f>
        <v>-</v>
      </c>
      <c r="AV63" s="174" t="str">
        <f>IF(ISERROR(SEARCH(AV$9,#REF!,1)),"-",IF(COUNTIF(#REF!,AV$9)=1,1,IF(ISERROR(SEARCH(CONCATENATE(AV$9,","),#REF!,1)),IF(ISERROR(SEARCH(CONCATENATE(",",AV$9),#REF!,1)),"-",1),1)))</f>
        <v>-</v>
      </c>
      <c r="AW63" s="174" t="str">
        <f>IF(ISERROR(SEARCH(AW$9,#REF!,1)),"-",IF(COUNTIF(#REF!,AW$9)=1,1,IF(ISERROR(SEARCH(CONCATENATE(AW$9,","),#REF!,1)),IF(ISERROR(SEARCH(CONCATENATE(",",AW$9),#REF!,1)),"-",1),1)))</f>
        <v>-</v>
      </c>
      <c r="AX63" s="174" t="str">
        <f>IF(ISERROR(SEARCH(AX$9,#REF!,1)),"-",IF(COUNTIF(#REF!,AX$9)=1,1,IF(ISERROR(SEARCH(CONCATENATE(AX$9,","),#REF!,1)),IF(ISERROR(SEARCH(CONCATENATE(",",AX$9),#REF!,1)),"-",1),1)))</f>
        <v>-</v>
      </c>
      <c r="AY63" s="174" t="str">
        <f>IF(ISERROR(SEARCH(AY$9,#REF!,1)),"-",IF(COUNTIF(#REF!,AY$9)=1,1,IF(ISERROR(SEARCH(CONCATENATE(AY$9,","),#REF!,1)),IF(ISERROR(SEARCH(CONCATENATE(",",AY$9),#REF!,1)),"-",1),1)))</f>
        <v>-</v>
      </c>
      <c r="AZ63" s="174" t="str">
        <f>IF(ISERROR(SEARCH(AZ$9,#REF!,1)),"-",IF(COUNTIF(#REF!,AZ$9)=1,1,IF(ISERROR(SEARCH(CONCATENATE(AZ$9,","),#REF!,1)),IF(ISERROR(SEARCH(CONCATENATE(",",AZ$9),#REF!,1)),"-",1),1)))</f>
        <v>-</v>
      </c>
      <c r="BA63" s="174" t="str">
        <f>IF(ISERROR(SEARCH(BA$9,#REF!,1)),"-",IF(COUNTIF(#REF!,BA$9)=1,1,IF(ISERROR(SEARCH(CONCATENATE(BA$9,","),#REF!,1)),IF(ISERROR(SEARCH(CONCATENATE(",",BA$9),#REF!,1)),"-",1),1)))</f>
        <v>-</v>
      </c>
      <c r="BB63" s="174" t="str">
        <f>IF(ISERROR(SEARCH(BB$9,#REF!,1)),"-",IF(COUNTIF(#REF!,BB$9)=1,1,IF(ISERROR(SEARCH(CONCATENATE(BB$9,","),#REF!,1)),IF(ISERROR(SEARCH(CONCATENATE(",",BB$9),#REF!,1)),"-",1),1)))</f>
        <v>-</v>
      </c>
      <c r="BC63" s="174" t="str">
        <f>IF(ISERROR(SEARCH(BC$9,#REF!,1)),"-",IF(COUNTIF(#REF!,BC$9)=1,1,IF(ISERROR(SEARCH(CONCATENATE(BC$9,","),#REF!,1)),IF(ISERROR(SEARCH(CONCATENATE(",",BC$9),#REF!,1)),"-",1),1)))</f>
        <v>-</v>
      </c>
      <c r="BD63" s="173"/>
      <c r="BE63" s="174" t="str">
        <f>IF(ISERROR(SEARCH(BE$9,#REF!,1)),"-",IF(COUNTIF(#REF!,BE$9)=1,1,IF(ISERROR(SEARCH(CONCATENATE(BE$9,","),#REF!,1)),IF(ISERROR(SEARCH(CONCATENATE(",",BE$9),#REF!,1)),"-",1),1)))</f>
        <v>-</v>
      </c>
      <c r="BF63" s="174" t="str">
        <f>IF(ISERROR(SEARCH(BF$9,#REF!,1)),"-",IF(COUNTIF(#REF!,BF$9)=1,1,IF(ISERROR(SEARCH(CONCATENATE(BF$9,","),#REF!,1)),IF(ISERROR(SEARCH(CONCATENATE(",",BF$9),#REF!,1)),"-",1),1)))</f>
        <v>-</v>
      </c>
      <c r="BG63" s="174" t="str">
        <f>IF(ISERROR(SEARCH(BG$9,#REF!,1)),"-",IF(COUNTIF(#REF!,BG$9)=1,1,IF(ISERROR(SEARCH(CONCATENATE(BG$9,","),#REF!,1)),IF(ISERROR(SEARCH(CONCATENATE(",",BG$9),#REF!,1)),"-",1),1)))</f>
        <v>-</v>
      </c>
      <c r="BH63" s="174" t="str">
        <f>IF(ISERROR(SEARCH(BH$9,#REF!,1)),"-",IF(COUNTIF(#REF!,BH$9)=1,1,IF(ISERROR(SEARCH(CONCATENATE(BH$9,","),#REF!,1)),IF(ISERROR(SEARCH(CONCATENATE(",",BH$9),#REF!,1)),"-",1),1)))</f>
        <v>-</v>
      </c>
      <c r="BI63" s="174" t="str">
        <f>IF(ISERROR(SEARCH(BI$9,#REF!,1)),"-",IF(COUNTIF(#REF!,BI$9)=1,1,IF(ISERROR(SEARCH(CONCATENATE(BI$9,","),#REF!,1)),IF(ISERROR(SEARCH(CONCATENATE(",",BI$9),#REF!,1)),"-",1),1)))</f>
        <v>-</v>
      </c>
      <c r="BJ63" s="174" t="str">
        <f>IF(ISERROR(SEARCH(BJ$9,#REF!,1)),"-",IF(COUNTIF(#REF!,BJ$9)=1,1,IF(ISERROR(SEARCH(CONCATENATE(BJ$9,","),#REF!,1)),IF(ISERROR(SEARCH(CONCATENATE(",",BJ$9),#REF!,1)),"-",1),1)))</f>
        <v>-</v>
      </c>
      <c r="BK63" s="174" t="str">
        <f>IF(ISERROR(SEARCH(BK$9,#REF!,1)),"-",IF(COUNTIF(#REF!,BK$9)=1,1,IF(ISERROR(SEARCH(CONCATENATE(BK$9,","),#REF!,1)),IF(ISERROR(SEARCH(CONCATENATE(",",BK$9),#REF!,1)),"-",1),1)))</f>
        <v>-</v>
      </c>
      <c r="BL63" s="174" t="str">
        <f>IF(ISERROR(SEARCH(BL$9,#REF!,1)),"-",IF(COUNTIF(#REF!,BL$9)=1,1,IF(ISERROR(SEARCH(CONCATENATE(BL$9,","),#REF!,1)),IF(ISERROR(SEARCH(CONCATENATE(",",BL$9),#REF!,1)),"-",1),1)))</f>
        <v>-</v>
      </c>
      <c r="BM63" s="174" t="str">
        <f>IF(ISERROR(SEARCH(BM$9,#REF!,1)),"-",IF(COUNTIF(#REF!,BM$9)=1,1,IF(ISERROR(SEARCH(CONCATENATE(BM$9,","),#REF!,1)),IF(ISERROR(SEARCH(CONCATENATE(",",BM$9),#REF!,1)),"-",1),1)))</f>
        <v>-</v>
      </c>
      <c r="BN63" s="173"/>
      <c r="BO63" s="174"/>
      <c r="BP63" s="174"/>
      <c r="BQ63" s="174"/>
      <c r="BR63" s="174"/>
      <c r="BS63" s="174"/>
      <c r="BT63" s="174"/>
      <c r="BU63" s="174"/>
      <c r="BV63" s="174"/>
      <c r="BW63" s="174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</row>
    <row r="64" spans="1:156" s="59" customFormat="1" ht="61.5" customHeight="1">
      <c r="A64" s="111"/>
      <c r="B64" s="66"/>
      <c r="C64" s="67"/>
      <c r="D64" s="67">
        <v>4</v>
      </c>
      <c r="E64" s="176"/>
      <c r="F64" s="175"/>
      <c r="G64" s="168">
        <v>4</v>
      </c>
      <c r="H64" s="169">
        <v>120</v>
      </c>
      <c r="I64" s="169">
        <f t="shared" si="6"/>
        <v>0</v>
      </c>
      <c r="J64" s="111"/>
      <c r="K64" s="177"/>
      <c r="L64" s="111"/>
      <c r="M64" s="67"/>
      <c r="N64" s="111"/>
      <c r="O64" s="67"/>
      <c r="P64" s="179"/>
      <c r="Q64" s="179"/>
      <c r="R64" s="137"/>
      <c r="S64" s="175">
        <v>3</v>
      </c>
      <c r="T64" s="175"/>
      <c r="U64" s="175"/>
      <c r="V64" s="175"/>
      <c r="W64" s="180"/>
      <c r="X64" s="48"/>
      <c r="Y64" s="48"/>
      <c r="Z64" s="48"/>
      <c r="AA64" s="153"/>
      <c r="AB64" s="153"/>
      <c r="AC64" s="153"/>
      <c r="AD64" s="153"/>
      <c r="AE64" s="153"/>
      <c r="AF64" s="153"/>
      <c r="AG64" s="153"/>
      <c r="AH64" s="153"/>
      <c r="AI64" s="153"/>
      <c r="AJ64" s="48"/>
      <c r="AK64" s="153"/>
      <c r="AL64" s="153"/>
      <c r="AM64" s="153"/>
      <c r="AN64" s="153"/>
      <c r="AO64" s="153"/>
      <c r="AP64" s="153"/>
      <c r="AQ64" s="153"/>
      <c r="AR64" s="153"/>
      <c r="AS64" s="153"/>
      <c r="AT64" s="48"/>
      <c r="AU64" s="153"/>
      <c r="AV64" s="153"/>
      <c r="AW64" s="153"/>
      <c r="AX64" s="153"/>
      <c r="AY64" s="153"/>
      <c r="AZ64" s="153"/>
      <c r="BA64" s="153"/>
      <c r="BB64" s="153"/>
      <c r="BC64" s="153"/>
      <c r="BD64" s="48"/>
      <c r="BE64" s="153"/>
      <c r="BF64" s="153"/>
      <c r="BG64" s="153"/>
      <c r="BH64" s="153"/>
      <c r="BI64" s="153"/>
      <c r="BJ64" s="153"/>
      <c r="BK64" s="153"/>
      <c r="BL64" s="153"/>
      <c r="BM64" s="153"/>
      <c r="BN64" s="48"/>
      <c r="BO64" s="153"/>
      <c r="BP64" s="153"/>
      <c r="BQ64" s="153"/>
      <c r="BR64" s="153"/>
      <c r="BS64" s="153"/>
      <c r="BT64" s="153"/>
      <c r="BU64" s="153"/>
      <c r="BV64" s="153"/>
      <c r="BW64" s="181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</row>
    <row r="65" spans="1:156" s="59" customFormat="1" ht="63" customHeight="1">
      <c r="A65" s="100"/>
      <c r="B65" s="66"/>
      <c r="C65" s="67"/>
      <c r="D65" s="67">
        <v>4</v>
      </c>
      <c r="E65" s="176"/>
      <c r="F65" s="175"/>
      <c r="G65" s="168">
        <v>4</v>
      </c>
      <c r="H65" s="169">
        <v>120</v>
      </c>
      <c r="I65" s="169">
        <f t="shared" si="6"/>
        <v>0</v>
      </c>
      <c r="J65" s="111"/>
      <c r="K65" s="177"/>
      <c r="L65" s="67"/>
      <c r="M65" s="67"/>
      <c r="N65" s="100"/>
      <c r="O65" s="67"/>
      <c r="P65" s="179"/>
      <c r="Q65" s="179"/>
      <c r="R65" s="67"/>
      <c r="S65" s="67">
        <v>3</v>
      </c>
      <c r="T65" s="175"/>
      <c r="U65" s="175"/>
      <c r="V65" s="175"/>
      <c r="W65" s="180"/>
      <c r="X65" s="48"/>
      <c r="Y65" s="48"/>
      <c r="Z65" s="48"/>
      <c r="AA65" s="153"/>
      <c r="AB65" s="153"/>
      <c r="AC65" s="153"/>
      <c r="AD65" s="153"/>
      <c r="AE65" s="153"/>
      <c r="AF65" s="153"/>
      <c r="AG65" s="153"/>
      <c r="AH65" s="153"/>
      <c r="AI65" s="153"/>
      <c r="AJ65" s="48"/>
      <c r="AK65" s="153"/>
      <c r="AL65" s="153"/>
      <c r="AM65" s="153"/>
      <c r="AN65" s="153"/>
      <c r="AO65" s="153"/>
      <c r="AP65" s="153"/>
      <c r="AQ65" s="153"/>
      <c r="AR65" s="153"/>
      <c r="AS65" s="153"/>
      <c r="AT65" s="48"/>
      <c r="AU65" s="153"/>
      <c r="AV65" s="153"/>
      <c r="AW65" s="153"/>
      <c r="AX65" s="153"/>
      <c r="AY65" s="153"/>
      <c r="AZ65" s="153"/>
      <c r="BA65" s="153"/>
      <c r="BB65" s="153"/>
      <c r="BC65" s="153"/>
      <c r="BD65" s="48"/>
      <c r="BE65" s="153"/>
      <c r="BF65" s="153"/>
      <c r="BG65" s="153"/>
      <c r="BH65" s="153"/>
      <c r="BI65" s="153"/>
      <c r="BJ65" s="153"/>
      <c r="BK65" s="153"/>
      <c r="BL65" s="153"/>
      <c r="BM65" s="153"/>
      <c r="BN65" s="48"/>
      <c r="BO65" s="153"/>
      <c r="BP65" s="153"/>
      <c r="BQ65" s="153"/>
      <c r="BR65" s="153"/>
      <c r="BS65" s="153"/>
      <c r="BT65" s="153"/>
      <c r="BU65" s="153"/>
      <c r="BV65" s="153"/>
      <c r="BW65" s="181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</row>
    <row r="66" spans="1:156" s="59" customFormat="1" ht="71.25" customHeight="1">
      <c r="A66" s="100"/>
      <c r="B66" s="96"/>
      <c r="C66" s="67"/>
      <c r="D66" s="182">
        <v>4</v>
      </c>
      <c r="E66" s="176"/>
      <c r="F66" s="175"/>
      <c r="G66" s="168">
        <v>4</v>
      </c>
      <c r="H66" s="169">
        <v>120</v>
      </c>
      <c r="I66" s="169">
        <f t="shared" si="6"/>
        <v>0</v>
      </c>
      <c r="J66" s="111"/>
      <c r="K66" s="177"/>
      <c r="L66" s="67"/>
      <c r="M66" s="67"/>
      <c r="N66" s="100"/>
      <c r="O66" s="67"/>
      <c r="P66" s="179"/>
      <c r="Q66" s="179"/>
      <c r="R66" s="67"/>
      <c r="S66" s="67">
        <v>3</v>
      </c>
      <c r="T66" s="175"/>
      <c r="U66" s="175"/>
      <c r="V66" s="175"/>
      <c r="W66" s="180"/>
      <c r="X66" s="48"/>
      <c r="Y66" s="48"/>
      <c r="Z66" s="48"/>
      <c r="AA66" s="153"/>
      <c r="AB66" s="153"/>
      <c r="AC66" s="153"/>
      <c r="AD66" s="153"/>
      <c r="AE66" s="153"/>
      <c r="AF66" s="153"/>
      <c r="AG66" s="153"/>
      <c r="AH66" s="153"/>
      <c r="AI66" s="153"/>
      <c r="AJ66" s="48"/>
      <c r="AK66" s="153"/>
      <c r="AL66" s="153"/>
      <c r="AM66" s="153"/>
      <c r="AN66" s="153"/>
      <c r="AO66" s="153"/>
      <c r="AP66" s="153"/>
      <c r="AQ66" s="153"/>
      <c r="AR66" s="153"/>
      <c r="AS66" s="153"/>
      <c r="AT66" s="48"/>
      <c r="AU66" s="153"/>
      <c r="AV66" s="153"/>
      <c r="AW66" s="153"/>
      <c r="AX66" s="153"/>
      <c r="AY66" s="153"/>
      <c r="AZ66" s="153"/>
      <c r="BA66" s="153"/>
      <c r="BB66" s="153"/>
      <c r="BC66" s="153"/>
      <c r="BD66" s="48"/>
      <c r="BE66" s="153"/>
      <c r="BF66" s="153"/>
      <c r="BG66" s="153"/>
      <c r="BH66" s="153"/>
      <c r="BI66" s="153"/>
      <c r="BJ66" s="153"/>
      <c r="BK66" s="153"/>
      <c r="BL66" s="153"/>
      <c r="BM66" s="153"/>
      <c r="BN66" s="48"/>
      <c r="BO66" s="153"/>
      <c r="BP66" s="153"/>
      <c r="BQ66" s="153"/>
      <c r="BR66" s="153"/>
      <c r="BS66" s="153"/>
      <c r="BT66" s="153"/>
      <c r="BU66" s="153"/>
      <c r="BV66" s="153"/>
      <c r="BW66" s="181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</row>
    <row r="67" spans="1:156" s="59" customFormat="1" ht="62.25" customHeight="1">
      <c r="A67" s="100"/>
      <c r="B67" s="183"/>
      <c r="C67" s="67"/>
      <c r="D67" s="67">
        <v>4</v>
      </c>
      <c r="E67" s="176"/>
      <c r="F67" s="175"/>
      <c r="G67" s="168">
        <v>4</v>
      </c>
      <c r="H67" s="169">
        <v>120</v>
      </c>
      <c r="I67" s="169">
        <f t="shared" si="6"/>
        <v>0</v>
      </c>
      <c r="J67" s="67"/>
      <c r="K67" s="138"/>
      <c r="L67" s="67"/>
      <c r="M67" s="67"/>
      <c r="N67" s="100"/>
      <c r="O67" s="67"/>
      <c r="P67" s="179"/>
      <c r="Q67" s="179"/>
      <c r="R67" s="67"/>
      <c r="S67" s="67">
        <v>3</v>
      </c>
      <c r="T67" s="175"/>
      <c r="U67" s="175"/>
      <c r="V67" s="175"/>
      <c r="W67" s="180"/>
      <c r="X67" s="48"/>
      <c r="Y67" s="48"/>
      <c r="Z67" s="48"/>
      <c r="AA67" s="153"/>
      <c r="AB67" s="153"/>
      <c r="AC67" s="153"/>
      <c r="AD67" s="153"/>
      <c r="AE67" s="153"/>
      <c r="AF67" s="153"/>
      <c r="AG67" s="153"/>
      <c r="AH67" s="153"/>
      <c r="AI67" s="153"/>
      <c r="AJ67" s="48"/>
      <c r="AK67" s="153"/>
      <c r="AL67" s="153"/>
      <c r="AM67" s="153"/>
      <c r="AN67" s="153"/>
      <c r="AO67" s="153"/>
      <c r="AP67" s="153"/>
      <c r="AQ67" s="153"/>
      <c r="AR67" s="153"/>
      <c r="AS67" s="153"/>
      <c r="AT67" s="48"/>
      <c r="AU67" s="153"/>
      <c r="AV67" s="153"/>
      <c r="AW67" s="153"/>
      <c r="AX67" s="153"/>
      <c r="AY67" s="153"/>
      <c r="AZ67" s="153"/>
      <c r="BA67" s="153"/>
      <c r="BB67" s="153"/>
      <c r="BC67" s="153"/>
      <c r="BD67" s="48"/>
      <c r="BE67" s="153"/>
      <c r="BF67" s="153"/>
      <c r="BG67" s="153"/>
      <c r="BH67" s="153"/>
      <c r="BI67" s="153"/>
      <c r="BJ67" s="153"/>
      <c r="BK67" s="153"/>
      <c r="BL67" s="153"/>
      <c r="BM67" s="153"/>
      <c r="BN67" s="48"/>
      <c r="BO67" s="153"/>
      <c r="BP67" s="153"/>
      <c r="BQ67" s="153"/>
      <c r="BR67" s="153"/>
      <c r="BS67" s="153"/>
      <c r="BT67" s="153"/>
      <c r="BU67" s="153"/>
      <c r="BV67" s="153"/>
      <c r="BW67" s="181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</row>
    <row r="68" spans="1:156" s="59" customFormat="1" ht="76.5" customHeight="1">
      <c r="A68" s="100"/>
      <c r="B68" s="66"/>
      <c r="C68" s="67"/>
      <c r="D68" s="67">
        <v>5</v>
      </c>
      <c r="E68" s="176"/>
      <c r="F68" s="175"/>
      <c r="G68" s="168">
        <v>4</v>
      </c>
      <c r="H68" s="169">
        <v>120</v>
      </c>
      <c r="I68" s="169">
        <f t="shared" si="6"/>
        <v>0</v>
      </c>
      <c r="J68" s="67"/>
      <c r="K68" s="67"/>
      <c r="L68" s="67"/>
      <c r="M68" s="67"/>
      <c r="N68" s="100"/>
      <c r="O68" s="67"/>
      <c r="P68" s="179"/>
      <c r="Q68" s="179"/>
      <c r="R68" s="67"/>
      <c r="S68" s="67"/>
      <c r="T68" s="67">
        <v>3</v>
      </c>
      <c r="U68" s="175"/>
      <c r="V68" s="175"/>
      <c r="W68" s="180"/>
      <c r="X68" s="48"/>
      <c r="Y68" s="48"/>
      <c r="Z68" s="48"/>
      <c r="AA68" s="153"/>
      <c r="AB68" s="153"/>
      <c r="AC68" s="153"/>
      <c r="AD68" s="153"/>
      <c r="AE68" s="153"/>
      <c r="AF68" s="153"/>
      <c r="AG68" s="153"/>
      <c r="AH68" s="153"/>
      <c r="AI68" s="153"/>
      <c r="AJ68" s="48"/>
      <c r="AK68" s="153"/>
      <c r="AL68" s="153"/>
      <c r="AM68" s="153"/>
      <c r="AN68" s="153"/>
      <c r="AO68" s="153"/>
      <c r="AP68" s="153"/>
      <c r="AQ68" s="153"/>
      <c r="AR68" s="153"/>
      <c r="AS68" s="153"/>
      <c r="AT68" s="48"/>
      <c r="AU68" s="153"/>
      <c r="AV68" s="153"/>
      <c r="AW68" s="153"/>
      <c r="AX68" s="153"/>
      <c r="AY68" s="153"/>
      <c r="AZ68" s="153"/>
      <c r="BA68" s="153"/>
      <c r="BB68" s="153"/>
      <c r="BC68" s="153"/>
      <c r="BD68" s="48"/>
      <c r="BE68" s="153"/>
      <c r="BF68" s="153"/>
      <c r="BG68" s="153"/>
      <c r="BH68" s="153"/>
      <c r="BI68" s="153"/>
      <c r="BJ68" s="153"/>
      <c r="BK68" s="153"/>
      <c r="BL68" s="153"/>
      <c r="BM68" s="153"/>
      <c r="BN68" s="48"/>
      <c r="BO68" s="153"/>
      <c r="BP68" s="153"/>
      <c r="BQ68" s="153"/>
      <c r="BR68" s="153"/>
      <c r="BS68" s="153"/>
      <c r="BT68" s="153"/>
      <c r="BU68" s="153"/>
      <c r="BV68" s="153"/>
      <c r="BW68" s="181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</row>
    <row r="69" spans="1:156" s="59" customFormat="1" ht="72.75" customHeight="1">
      <c r="A69" s="100"/>
      <c r="B69" s="96"/>
      <c r="C69" s="67"/>
      <c r="D69" s="67">
        <v>5</v>
      </c>
      <c r="E69" s="176"/>
      <c r="F69" s="175"/>
      <c r="G69" s="168">
        <v>4</v>
      </c>
      <c r="H69" s="169">
        <v>120</v>
      </c>
      <c r="I69" s="169">
        <f t="shared" si="6"/>
        <v>0</v>
      </c>
      <c r="J69" s="182"/>
      <c r="K69" s="67"/>
      <c r="L69" s="67"/>
      <c r="M69" s="67"/>
      <c r="N69" s="100"/>
      <c r="O69" s="67"/>
      <c r="P69" s="179"/>
      <c r="Q69" s="179"/>
      <c r="R69" s="67"/>
      <c r="S69" s="67"/>
      <c r="T69" s="67">
        <v>3</v>
      </c>
      <c r="U69" s="175"/>
      <c r="V69" s="175"/>
      <c r="W69" s="180"/>
      <c r="X69" s="48"/>
      <c r="Y69" s="48"/>
      <c r="Z69" s="48"/>
      <c r="AA69" s="153"/>
      <c r="AB69" s="153"/>
      <c r="AC69" s="153"/>
      <c r="AD69" s="153"/>
      <c r="AE69" s="153"/>
      <c r="AF69" s="153"/>
      <c r="AG69" s="153"/>
      <c r="AH69" s="153"/>
      <c r="AI69" s="153"/>
      <c r="AJ69" s="48"/>
      <c r="AK69" s="153"/>
      <c r="AL69" s="153"/>
      <c r="AM69" s="153"/>
      <c r="AN69" s="153"/>
      <c r="AO69" s="153"/>
      <c r="AP69" s="153"/>
      <c r="AQ69" s="153"/>
      <c r="AR69" s="153"/>
      <c r="AS69" s="153"/>
      <c r="AT69" s="48"/>
      <c r="AU69" s="153"/>
      <c r="AV69" s="153"/>
      <c r="AW69" s="153"/>
      <c r="AX69" s="153"/>
      <c r="AY69" s="153"/>
      <c r="AZ69" s="153"/>
      <c r="BA69" s="153"/>
      <c r="BB69" s="153"/>
      <c r="BC69" s="153"/>
      <c r="BD69" s="48"/>
      <c r="BE69" s="153"/>
      <c r="BF69" s="153"/>
      <c r="BG69" s="153"/>
      <c r="BH69" s="153"/>
      <c r="BI69" s="153"/>
      <c r="BJ69" s="153"/>
      <c r="BK69" s="153"/>
      <c r="BL69" s="153"/>
      <c r="BM69" s="153"/>
      <c r="BN69" s="48"/>
      <c r="BO69" s="153"/>
      <c r="BP69" s="153"/>
      <c r="BQ69" s="153"/>
      <c r="BR69" s="153"/>
      <c r="BS69" s="153"/>
      <c r="BT69" s="153"/>
      <c r="BU69" s="153"/>
      <c r="BV69" s="153"/>
      <c r="BW69" s="181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</row>
    <row r="70" spans="1:156" s="59" customFormat="1" ht="57.75" customHeight="1">
      <c r="A70" s="184"/>
      <c r="B70" s="96"/>
      <c r="C70" s="67"/>
      <c r="D70" s="67">
        <v>6</v>
      </c>
      <c r="E70" s="176"/>
      <c r="F70" s="175"/>
      <c r="G70" s="168">
        <v>4</v>
      </c>
      <c r="H70" s="169">
        <v>120</v>
      </c>
      <c r="I70" s="169">
        <f t="shared" si="6"/>
        <v>0</v>
      </c>
      <c r="J70" s="67"/>
      <c r="K70" s="67"/>
      <c r="L70" s="67"/>
      <c r="M70" s="67"/>
      <c r="N70" s="100"/>
      <c r="O70" s="67"/>
      <c r="P70" s="179"/>
      <c r="Q70" s="179"/>
      <c r="R70" s="67"/>
      <c r="S70" s="67"/>
      <c r="T70" s="67"/>
      <c r="U70" s="67">
        <v>3</v>
      </c>
      <c r="V70" s="175"/>
      <c r="W70" s="180"/>
      <c r="X70" s="185"/>
      <c r="Y70" s="185"/>
      <c r="Z70" s="185"/>
      <c r="AA70" s="186"/>
      <c r="AB70" s="186"/>
      <c r="AC70" s="186"/>
      <c r="AD70" s="186"/>
      <c r="AE70" s="186"/>
      <c r="AF70" s="186"/>
      <c r="AG70" s="186"/>
      <c r="AH70" s="186"/>
      <c r="AI70" s="186"/>
      <c r="AJ70" s="185"/>
      <c r="AK70" s="186"/>
      <c r="AL70" s="186"/>
      <c r="AM70" s="186"/>
      <c r="AN70" s="186"/>
      <c r="AO70" s="186"/>
      <c r="AP70" s="186"/>
      <c r="AQ70" s="186"/>
      <c r="AR70" s="186"/>
      <c r="AS70" s="186"/>
      <c r="AT70" s="185"/>
      <c r="AU70" s="186"/>
      <c r="AV70" s="186"/>
      <c r="AW70" s="186"/>
      <c r="AX70" s="186"/>
      <c r="AY70" s="186"/>
      <c r="AZ70" s="186"/>
      <c r="BA70" s="186"/>
      <c r="BB70" s="186"/>
      <c r="BC70" s="186"/>
      <c r="BD70" s="185"/>
      <c r="BE70" s="186"/>
      <c r="BF70" s="186"/>
      <c r="BG70" s="186"/>
      <c r="BH70" s="186"/>
      <c r="BI70" s="186"/>
      <c r="BJ70" s="186"/>
      <c r="BK70" s="186"/>
      <c r="BL70" s="186"/>
      <c r="BM70" s="186"/>
      <c r="BN70" s="185"/>
      <c r="BO70" s="186"/>
      <c r="BP70" s="186"/>
      <c r="BQ70" s="186"/>
      <c r="BR70" s="186"/>
      <c r="BS70" s="186"/>
      <c r="BT70" s="186"/>
      <c r="BU70" s="186"/>
      <c r="BV70" s="186"/>
      <c r="BW70" s="154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</row>
    <row r="71" spans="1:156" s="59" customFormat="1" ht="67.5" customHeight="1">
      <c r="A71" s="100"/>
      <c r="B71" s="96"/>
      <c r="C71" s="135"/>
      <c r="D71" s="67">
        <v>6</v>
      </c>
      <c r="E71" s="176"/>
      <c r="F71" s="175"/>
      <c r="G71" s="168">
        <v>4</v>
      </c>
      <c r="H71" s="169">
        <v>120</v>
      </c>
      <c r="I71" s="169">
        <f t="shared" si="6"/>
        <v>0</v>
      </c>
      <c r="J71" s="67"/>
      <c r="K71" s="67"/>
      <c r="L71" s="182"/>
      <c r="M71" s="67"/>
      <c r="N71" s="187"/>
      <c r="O71" s="67"/>
      <c r="P71" s="179"/>
      <c r="Q71" s="179"/>
      <c r="R71" s="67"/>
      <c r="S71" s="67"/>
      <c r="T71" s="67"/>
      <c r="U71" s="67">
        <v>3</v>
      </c>
      <c r="V71" s="175"/>
      <c r="W71" s="180"/>
      <c r="X71" s="185"/>
      <c r="Y71" s="185"/>
      <c r="Z71" s="185"/>
      <c r="AA71" s="186"/>
      <c r="AB71" s="186"/>
      <c r="AC71" s="186"/>
      <c r="AD71" s="186"/>
      <c r="AE71" s="186"/>
      <c r="AF71" s="186"/>
      <c r="AG71" s="186"/>
      <c r="AH71" s="186"/>
      <c r="AI71" s="186"/>
      <c r="AJ71" s="185"/>
      <c r="AK71" s="186"/>
      <c r="AL71" s="186"/>
      <c r="AM71" s="186"/>
      <c r="AN71" s="186"/>
      <c r="AO71" s="186"/>
      <c r="AP71" s="186"/>
      <c r="AQ71" s="186"/>
      <c r="AR71" s="186"/>
      <c r="AS71" s="186"/>
      <c r="AT71" s="185"/>
      <c r="AU71" s="186"/>
      <c r="AV71" s="186"/>
      <c r="AW71" s="186"/>
      <c r="AX71" s="186"/>
      <c r="AY71" s="186"/>
      <c r="AZ71" s="186"/>
      <c r="BA71" s="186"/>
      <c r="BB71" s="186"/>
      <c r="BC71" s="186"/>
      <c r="BD71" s="185"/>
      <c r="BE71" s="186"/>
      <c r="BF71" s="186"/>
      <c r="BG71" s="186"/>
      <c r="BH71" s="186"/>
      <c r="BI71" s="186"/>
      <c r="BJ71" s="186"/>
      <c r="BK71" s="186"/>
      <c r="BL71" s="186"/>
      <c r="BM71" s="186"/>
      <c r="BN71" s="185"/>
      <c r="BO71" s="186"/>
      <c r="BP71" s="186"/>
      <c r="BQ71" s="186"/>
      <c r="BR71" s="186"/>
      <c r="BS71" s="186"/>
      <c r="BT71" s="186"/>
      <c r="BU71" s="186"/>
      <c r="BV71" s="186"/>
      <c r="BW71" s="154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</row>
    <row r="72" spans="1:156" s="59" customFormat="1" ht="75" customHeight="1">
      <c r="A72" s="100"/>
      <c r="B72" s="93"/>
      <c r="C72" s="100"/>
      <c r="D72" s="100">
        <v>6</v>
      </c>
      <c r="E72" s="176"/>
      <c r="F72" s="175"/>
      <c r="G72" s="168">
        <v>4</v>
      </c>
      <c r="H72" s="169">
        <v>120</v>
      </c>
      <c r="I72" s="169">
        <f t="shared" si="6"/>
        <v>0</v>
      </c>
      <c r="J72" s="67"/>
      <c r="K72" s="67"/>
      <c r="L72" s="67"/>
      <c r="M72" s="67"/>
      <c r="N72" s="100"/>
      <c r="O72" s="67"/>
      <c r="P72" s="179"/>
      <c r="Q72" s="179"/>
      <c r="R72" s="67"/>
      <c r="S72" s="67"/>
      <c r="T72" s="67"/>
      <c r="U72" s="67">
        <v>3</v>
      </c>
      <c r="V72" s="67"/>
      <c r="W72" s="180"/>
      <c r="X72" s="185"/>
      <c r="Y72" s="185"/>
      <c r="Z72" s="185"/>
      <c r="AA72" s="186"/>
      <c r="AB72" s="186"/>
      <c r="AC72" s="186"/>
      <c r="AD72" s="186"/>
      <c r="AE72" s="186"/>
      <c r="AF72" s="186"/>
      <c r="AG72" s="186"/>
      <c r="AH72" s="186"/>
      <c r="AI72" s="186"/>
      <c r="AJ72" s="185"/>
      <c r="AK72" s="186"/>
      <c r="AL72" s="186"/>
      <c r="AM72" s="186"/>
      <c r="AN72" s="186"/>
      <c r="AO72" s="186"/>
      <c r="AP72" s="186"/>
      <c r="AQ72" s="186"/>
      <c r="AR72" s="186"/>
      <c r="AS72" s="186"/>
      <c r="AT72" s="185"/>
      <c r="AU72" s="186"/>
      <c r="AV72" s="186"/>
      <c r="AW72" s="186"/>
      <c r="AX72" s="186"/>
      <c r="AY72" s="186"/>
      <c r="AZ72" s="186"/>
      <c r="BA72" s="186"/>
      <c r="BB72" s="186"/>
      <c r="BC72" s="186"/>
      <c r="BD72" s="185"/>
      <c r="BE72" s="186"/>
      <c r="BF72" s="186"/>
      <c r="BG72" s="186"/>
      <c r="BH72" s="186"/>
      <c r="BI72" s="186"/>
      <c r="BJ72" s="186"/>
      <c r="BK72" s="186"/>
      <c r="BL72" s="186"/>
      <c r="BM72" s="186"/>
      <c r="BN72" s="185"/>
      <c r="BO72" s="186"/>
      <c r="BP72" s="186"/>
      <c r="BQ72" s="186"/>
      <c r="BR72" s="186"/>
      <c r="BS72" s="186"/>
      <c r="BT72" s="186"/>
      <c r="BU72" s="186"/>
      <c r="BV72" s="186"/>
      <c r="BW72" s="185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</row>
    <row r="73" spans="1:156" s="59" customFormat="1" ht="72.75" customHeight="1">
      <c r="A73" s="100"/>
      <c r="B73" s="66"/>
      <c r="C73" s="67"/>
      <c r="D73" s="67">
        <v>7</v>
      </c>
      <c r="E73" s="176"/>
      <c r="F73" s="175"/>
      <c r="G73" s="168">
        <v>4</v>
      </c>
      <c r="H73" s="169">
        <v>120</v>
      </c>
      <c r="I73" s="169">
        <f t="shared" si="6"/>
        <v>0</v>
      </c>
      <c r="J73" s="137"/>
      <c r="K73" s="67"/>
      <c r="L73" s="67"/>
      <c r="M73" s="67"/>
      <c r="N73" s="100"/>
      <c r="O73" s="67"/>
      <c r="P73" s="179"/>
      <c r="Q73" s="179"/>
      <c r="R73" s="67"/>
      <c r="S73" s="67"/>
      <c r="T73" s="67"/>
      <c r="U73" s="67"/>
      <c r="V73" s="67">
        <v>3</v>
      </c>
      <c r="W73" s="180"/>
      <c r="X73" s="185"/>
      <c r="Y73" s="185"/>
      <c r="Z73" s="185"/>
      <c r="AA73" s="186"/>
      <c r="AB73" s="186"/>
      <c r="AC73" s="186"/>
      <c r="AD73" s="186"/>
      <c r="AE73" s="186"/>
      <c r="AF73" s="186"/>
      <c r="AG73" s="186"/>
      <c r="AH73" s="186"/>
      <c r="AI73" s="186"/>
      <c r="AJ73" s="185"/>
      <c r="AK73" s="186"/>
      <c r="AL73" s="186"/>
      <c r="AM73" s="186"/>
      <c r="AN73" s="186"/>
      <c r="AO73" s="186"/>
      <c r="AP73" s="186"/>
      <c r="AQ73" s="186"/>
      <c r="AR73" s="186"/>
      <c r="AS73" s="186"/>
      <c r="AT73" s="185"/>
      <c r="AU73" s="186"/>
      <c r="AV73" s="186"/>
      <c r="AW73" s="186"/>
      <c r="AX73" s="186"/>
      <c r="AY73" s="186"/>
      <c r="AZ73" s="186"/>
      <c r="BA73" s="186"/>
      <c r="BB73" s="186"/>
      <c r="BC73" s="186"/>
      <c r="BD73" s="185"/>
      <c r="BE73" s="186"/>
      <c r="BF73" s="186"/>
      <c r="BG73" s="186"/>
      <c r="BH73" s="186"/>
      <c r="BI73" s="186"/>
      <c r="BJ73" s="186"/>
      <c r="BK73" s="186"/>
      <c r="BL73" s="186"/>
      <c r="BM73" s="186"/>
      <c r="BN73" s="185"/>
      <c r="BO73" s="186"/>
      <c r="BP73" s="186"/>
      <c r="BQ73" s="186"/>
      <c r="BR73" s="186"/>
      <c r="BS73" s="186"/>
      <c r="BT73" s="186"/>
      <c r="BU73" s="186"/>
      <c r="BV73" s="186"/>
      <c r="BW73" s="154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</row>
    <row r="74" spans="1:156" s="59" customFormat="1" ht="61.5" customHeight="1">
      <c r="A74" s="100"/>
      <c r="B74" s="66"/>
      <c r="C74" s="67"/>
      <c r="D74" s="67">
        <v>7</v>
      </c>
      <c r="E74" s="176"/>
      <c r="F74" s="175"/>
      <c r="G74" s="168">
        <v>4</v>
      </c>
      <c r="H74" s="169">
        <v>120</v>
      </c>
      <c r="I74" s="169">
        <f t="shared" si="6"/>
        <v>0</v>
      </c>
      <c r="J74" s="67"/>
      <c r="K74" s="67"/>
      <c r="L74" s="67"/>
      <c r="M74" s="67"/>
      <c r="N74" s="100"/>
      <c r="O74" s="67"/>
      <c r="P74" s="179"/>
      <c r="Q74" s="179"/>
      <c r="R74" s="67"/>
      <c r="S74" s="67"/>
      <c r="T74" s="67"/>
      <c r="U74" s="67"/>
      <c r="V74" s="67">
        <v>3</v>
      </c>
      <c r="W74" s="180"/>
      <c r="X74" s="185"/>
      <c r="Y74" s="185"/>
      <c r="Z74" s="185"/>
      <c r="AA74" s="186"/>
      <c r="AB74" s="186"/>
      <c r="AC74" s="186"/>
      <c r="AD74" s="186"/>
      <c r="AE74" s="186"/>
      <c r="AF74" s="186"/>
      <c r="AG74" s="186"/>
      <c r="AH74" s="186"/>
      <c r="AI74" s="186"/>
      <c r="AJ74" s="185"/>
      <c r="AK74" s="186"/>
      <c r="AL74" s="186"/>
      <c r="AM74" s="186"/>
      <c r="AN74" s="186"/>
      <c r="AO74" s="186"/>
      <c r="AP74" s="186"/>
      <c r="AQ74" s="186"/>
      <c r="AR74" s="186"/>
      <c r="AS74" s="186"/>
      <c r="AT74" s="185"/>
      <c r="AU74" s="186"/>
      <c r="AV74" s="186"/>
      <c r="AW74" s="186"/>
      <c r="AX74" s="186"/>
      <c r="AY74" s="186"/>
      <c r="AZ74" s="186"/>
      <c r="BA74" s="186"/>
      <c r="BB74" s="186"/>
      <c r="BC74" s="186"/>
      <c r="BD74" s="185"/>
      <c r="BE74" s="186"/>
      <c r="BF74" s="186"/>
      <c r="BG74" s="186"/>
      <c r="BH74" s="186"/>
      <c r="BI74" s="186"/>
      <c r="BJ74" s="186"/>
      <c r="BK74" s="186"/>
      <c r="BL74" s="186"/>
      <c r="BM74" s="186"/>
      <c r="BN74" s="185"/>
      <c r="BO74" s="186"/>
      <c r="BP74" s="186"/>
      <c r="BQ74" s="186"/>
      <c r="BR74" s="186"/>
      <c r="BS74" s="186"/>
      <c r="BT74" s="186"/>
      <c r="BU74" s="186"/>
      <c r="BV74" s="186"/>
      <c r="BW74" s="154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</row>
    <row r="75" spans="1:156" s="59" customFormat="1" ht="67.5" customHeight="1">
      <c r="A75" s="100"/>
      <c r="B75" s="66"/>
      <c r="C75" s="67"/>
      <c r="D75" s="67">
        <v>8</v>
      </c>
      <c r="E75" s="176"/>
      <c r="F75" s="175"/>
      <c r="G75" s="168">
        <v>4</v>
      </c>
      <c r="H75" s="169">
        <v>120</v>
      </c>
      <c r="I75" s="169">
        <f t="shared" si="6"/>
        <v>0</v>
      </c>
      <c r="J75" s="67"/>
      <c r="K75" s="67"/>
      <c r="L75" s="182"/>
      <c r="M75" s="67"/>
      <c r="N75" s="100"/>
      <c r="O75" s="67"/>
      <c r="P75" s="179"/>
      <c r="Q75" s="179"/>
      <c r="R75" s="67"/>
      <c r="S75" s="67"/>
      <c r="T75" s="67"/>
      <c r="U75" s="67"/>
      <c r="V75" s="67"/>
      <c r="W75" s="67">
        <v>3</v>
      </c>
      <c r="X75" s="185"/>
      <c r="Y75" s="185"/>
      <c r="Z75" s="185"/>
      <c r="AA75" s="186"/>
      <c r="AB75" s="186"/>
      <c r="AC75" s="186"/>
      <c r="AD75" s="186"/>
      <c r="AE75" s="186"/>
      <c r="AF75" s="186"/>
      <c r="AG75" s="186"/>
      <c r="AH75" s="186"/>
      <c r="AI75" s="186"/>
      <c r="AJ75" s="185"/>
      <c r="AK75" s="186"/>
      <c r="AL75" s="186"/>
      <c r="AM75" s="186"/>
      <c r="AN75" s="186"/>
      <c r="AO75" s="186"/>
      <c r="AP75" s="186"/>
      <c r="AQ75" s="186"/>
      <c r="AR75" s="186"/>
      <c r="AS75" s="186"/>
      <c r="AT75" s="185"/>
      <c r="AU75" s="186"/>
      <c r="AV75" s="186"/>
      <c r="AW75" s="186"/>
      <c r="AX75" s="186"/>
      <c r="AY75" s="186"/>
      <c r="AZ75" s="186"/>
      <c r="BA75" s="186"/>
      <c r="BB75" s="186"/>
      <c r="BC75" s="186"/>
      <c r="BD75" s="185"/>
      <c r="BE75" s="186"/>
      <c r="BF75" s="186"/>
      <c r="BG75" s="186"/>
      <c r="BH75" s="186"/>
      <c r="BI75" s="186"/>
      <c r="BJ75" s="186"/>
      <c r="BK75" s="186"/>
      <c r="BL75" s="186"/>
      <c r="BM75" s="186"/>
      <c r="BN75" s="185"/>
      <c r="BO75" s="186"/>
      <c r="BP75" s="186"/>
      <c r="BQ75" s="186"/>
      <c r="BR75" s="186"/>
      <c r="BS75" s="186"/>
      <c r="BT75" s="186"/>
      <c r="BU75" s="186"/>
      <c r="BV75" s="186"/>
      <c r="BW75" s="154">
        <v>4</v>
      </c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</row>
    <row r="76" spans="1:156" s="59" customFormat="1" ht="65.25" customHeight="1">
      <c r="A76" s="100"/>
      <c r="B76" s="96"/>
      <c r="C76" s="67"/>
      <c r="D76" s="67">
        <v>8</v>
      </c>
      <c r="E76" s="176"/>
      <c r="F76" s="175"/>
      <c r="G76" s="168">
        <v>4</v>
      </c>
      <c r="H76" s="169">
        <v>120</v>
      </c>
      <c r="I76" s="169">
        <f t="shared" si="6"/>
        <v>0</v>
      </c>
      <c r="J76" s="124"/>
      <c r="K76" s="67"/>
      <c r="L76" s="67"/>
      <c r="M76" s="67"/>
      <c r="N76" s="100"/>
      <c r="O76" s="67"/>
      <c r="P76" s="179"/>
      <c r="Q76" s="179"/>
      <c r="R76" s="67"/>
      <c r="S76" s="67"/>
      <c r="T76" s="67"/>
      <c r="U76" s="67"/>
      <c r="V76" s="67"/>
      <c r="W76" s="67">
        <v>3</v>
      </c>
      <c r="X76" s="185"/>
      <c r="Y76" s="185"/>
      <c r="Z76" s="185"/>
      <c r="AA76" s="186"/>
      <c r="AB76" s="186"/>
      <c r="AC76" s="186"/>
      <c r="AD76" s="186"/>
      <c r="AE76" s="186"/>
      <c r="AF76" s="186"/>
      <c r="AG76" s="186"/>
      <c r="AH76" s="186"/>
      <c r="AI76" s="186"/>
      <c r="AJ76" s="185"/>
      <c r="AK76" s="186"/>
      <c r="AL76" s="186"/>
      <c r="AM76" s="186"/>
      <c r="AN76" s="186"/>
      <c r="AO76" s="186"/>
      <c r="AP76" s="186"/>
      <c r="AQ76" s="186"/>
      <c r="AR76" s="186"/>
      <c r="AS76" s="186"/>
      <c r="AT76" s="185"/>
      <c r="AU76" s="186"/>
      <c r="AV76" s="186"/>
      <c r="AW76" s="186"/>
      <c r="AX76" s="186"/>
      <c r="AY76" s="186"/>
      <c r="AZ76" s="186"/>
      <c r="BA76" s="186"/>
      <c r="BB76" s="186"/>
      <c r="BC76" s="186"/>
      <c r="BD76" s="185"/>
      <c r="BE76" s="186"/>
      <c r="BF76" s="186"/>
      <c r="BG76" s="186"/>
      <c r="BH76" s="186"/>
      <c r="BI76" s="186"/>
      <c r="BJ76" s="186"/>
      <c r="BK76" s="186"/>
      <c r="BL76" s="186"/>
      <c r="BM76" s="186"/>
      <c r="BN76" s="185"/>
      <c r="BO76" s="186"/>
      <c r="BP76" s="186"/>
      <c r="BQ76" s="186"/>
      <c r="BR76" s="186"/>
      <c r="BS76" s="186"/>
      <c r="BT76" s="186"/>
      <c r="BU76" s="186"/>
      <c r="BV76" s="186"/>
      <c r="BW76" s="154">
        <v>4</v>
      </c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</row>
    <row r="77" spans="1:156" s="59" customFormat="1" ht="70.5" customHeight="1">
      <c r="A77" s="188"/>
      <c r="B77" s="189" t="s">
        <v>183</v>
      </c>
      <c r="C77" s="190"/>
      <c r="D77" s="190">
        <v>15</v>
      </c>
      <c r="E77" s="191"/>
      <c r="F77" s="191"/>
      <c r="G77" s="192">
        <f aca="true" t="shared" si="7" ref="G77:W77">SUM(G62,G63,G64,G65,G66,G67,G68,G69,G70,G71,G72,G73,G74,G75,G76)</f>
        <v>60</v>
      </c>
      <c r="H77" s="192">
        <f t="shared" si="7"/>
        <v>1800</v>
      </c>
      <c r="I77" s="192">
        <f t="shared" si="7"/>
        <v>0</v>
      </c>
      <c r="J77" s="192">
        <f t="shared" si="7"/>
        <v>0</v>
      </c>
      <c r="K77" s="192">
        <f t="shared" si="7"/>
        <v>0</v>
      </c>
      <c r="L77" s="192">
        <f t="shared" si="7"/>
        <v>0</v>
      </c>
      <c r="M77" s="192">
        <f t="shared" si="7"/>
        <v>0</v>
      </c>
      <c r="N77" s="192">
        <f t="shared" si="7"/>
        <v>0</v>
      </c>
      <c r="O77" s="192">
        <f t="shared" si="7"/>
        <v>0</v>
      </c>
      <c r="P77" s="192">
        <f t="shared" si="7"/>
        <v>0</v>
      </c>
      <c r="Q77" s="192">
        <f t="shared" si="7"/>
        <v>0</v>
      </c>
      <c r="R77" s="192">
        <f t="shared" si="7"/>
        <v>3</v>
      </c>
      <c r="S77" s="192">
        <f t="shared" si="7"/>
        <v>15</v>
      </c>
      <c r="T77" s="192">
        <f t="shared" si="7"/>
        <v>6</v>
      </c>
      <c r="U77" s="192">
        <f t="shared" si="7"/>
        <v>9</v>
      </c>
      <c r="V77" s="192">
        <f t="shared" si="7"/>
        <v>6</v>
      </c>
      <c r="W77" s="192">
        <f t="shared" si="7"/>
        <v>6</v>
      </c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 t="e">
        <f>SUM(#REF!,#REF!,#REF!,#REF!,#REF!,#REF!,#REF!,#REF!,#REF!,#REF!,#REF!,#REF!,#REF!,#REF!)</f>
        <v>#REF!</v>
      </c>
      <c r="BM77" s="193" t="e">
        <f>SUM(#REF!,#REF!,#REF!,#REF!,#REF!,#REF!,#REF!,#REF!,#REF!,#REF!,#REF!,#REF!,#REF!,#REF!)</f>
        <v>#REF!</v>
      </c>
      <c r="BN77" s="194" t="e">
        <f>SUM(#REF!,#REF!,#REF!,#REF!,#REF!,#REF!,#REF!,#REF!,#REF!,#REF!,#REF!,#REF!,#REF!,#REF!)</f>
        <v>#REF!</v>
      </c>
      <c r="BO77" s="195" t="e">
        <f>SUM(#REF!,#REF!,#REF!,#REF!,#REF!,#REF!,#REF!,#REF!,#REF!,#REF!,#REF!,#REF!,#REF!,#REF!)</f>
        <v>#REF!</v>
      </c>
      <c r="BP77" s="195" t="e">
        <f>SUM(#REF!,#REF!,#REF!,#REF!,#REF!,#REF!,#REF!,#REF!,#REF!,#REF!,#REF!,#REF!,#REF!,#REF!)</f>
        <v>#REF!</v>
      </c>
      <c r="BQ77" s="195" t="e">
        <f>SUM(#REF!,#REF!,#REF!,#REF!,#REF!,#REF!,#REF!,#REF!,#REF!,#REF!,#REF!,#REF!,#REF!,#REF!)</f>
        <v>#REF!</v>
      </c>
      <c r="BR77" s="195" t="e">
        <f>SUM(#REF!,#REF!,#REF!,#REF!,#REF!,#REF!,#REF!,#REF!,#REF!,#REF!,#REF!,#REF!,#REF!,#REF!)</f>
        <v>#REF!</v>
      </c>
      <c r="BS77" s="195" t="e">
        <f>SUM(#REF!,#REF!,#REF!,#REF!,#REF!,#REF!,#REF!,#REF!,#REF!,#REF!,#REF!,#REF!,#REF!,#REF!)</f>
        <v>#REF!</v>
      </c>
      <c r="BT77" s="195" t="e">
        <f>SUM(#REF!,#REF!,#REF!,#REF!,#REF!,#REF!,#REF!,#REF!,#REF!,#REF!,#REF!,#REF!,#REF!,#REF!)</f>
        <v>#REF!</v>
      </c>
      <c r="BU77" s="195" t="e">
        <f>SUM(#REF!,#REF!,#REF!,#REF!,#REF!,#REF!,#REF!,#REF!,#REF!,#REF!,#REF!,#REF!,#REF!,#REF!)</f>
        <v>#REF!</v>
      </c>
      <c r="BV77" s="195" t="e">
        <f>SUM(#REF!,#REF!,#REF!,#REF!,#REF!,#REF!,#REF!,#REF!,#REF!,#REF!,#REF!,#REF!,#REF!,#REF!)</f>
        <v>#REF!</v>
      </c>
      <c r="BW77" s="195" t="e">
        <f>SUM(#REF!,#REF!,#REF!,#REF!,#REF!,#REF!,#REF!,#REF!,#REF!,#REF!,#REF!,#REF!,#REF!,#REF!)</f>
        <v>#REF!</v>
      </c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</row>
    <row r="78" spans="1:256" s="129" customFormat="1" ht="33.75" customHeight="1" hidden="1">
      <c r="A78" s="196"/>
      <c r="B78" s="197"/>
      <c r="C78" s="196"/>
      <c r="D78" s="196"/>
      <c r="E78" s="196"/>
      <c r="F78" s="196"/>
      <c r="G78" s="198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9"/>
      <c r="S78" s="199"/>
      <c r="T78" s="196"/>
      <c r="U78" s="200"/>
      <c r="V78" s="200"/>
      <c r="W78" s="201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256" s="129" customFormat="1" ht="45.75" customHeight="1">
      <c r="A79" s="202"/>
      <c r="B79" s="203" t="s">
        <v>184</v>
      </c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</row>
    <row r="80" spans="1:23" s="129" customFormat="1" ht="42" customHeight="1">
      <c r="A80" s="196"/>
      <c r="B80" s="205" t="s">
        <v>185</v>
      </c>
      <c r="C80" s="206"/>
      <c r="D80" s="196">
        <v>2.4</v>
      </c>
      <c r="E80" s="196"/>
      <c r="F80" s="196"/>
      <c r="G80" s="196"/>
      <c r="H80" s="196">
        <v>270</v>
      </c>
      <c r="I80" s="196"/>
      <c r="J80" s="196"/>
      <c r="K80" s="196"/>
      <c r="L80" s="196">
        <v>270</v>
      </c>
      <c r="M80" s="196"/>
      <c r="N80" s="196"/>
      <c r="O80" s="196"/>
      <c r="P80" s="196">
        <v>2</v>
      </c>
      <c r="Q80" s="196">
        <v>2</v>
      </c>
      <c r="R80" s="196">
        <v>2</v>
      </c>
      <c r="S80" s="196">
        <v>2</v>
      </c>
      <c r="T80" s="196"/>
      <c r="U80" s="196"/>
      <c r="V80" s="196"/>
      <c r="W80" s="201"/>
    </row>
    <row r="81" spans="1:23" s="129" customFormat="1" ht="53.25" customHeight="1">
      <c r="A81" s="365" t="s">
        <v>186</v>
      </c>
      <c r="B81" s="365"/>
      <c r="C81" s="207">
        <f aca="true" t="shared" si="8" ref="C81:W81">SUM(C59+C77)</f>
        <v>29</v>
      </c>
      <c r="D81" s="207">
        <f t="shared" si="8"/>
        <v>35</v>
      </c>
      <c r="E81" s="207">
        <f t="shared" si="8"/>
        <v>5</v>
      </c>
      <c r="F81" s="207">
        <f t="shared" si="8"/>
        <v>2</v>
      </c>
      <c r="G81" s="207">
        <f t="shared" si="8"/>
        <v>240</v>
      </c>
      <c r="H81" s="207">
        <f t="shared" si="8"/>
        <v>7200</v>
      </c>
      <c r="I81" s="207">
        <f t="shared" si="8"/>
        <v>2074</v>
      </c>
      <c r="J81" s="207">
        <f t="shared" si="8"/>
        <v>502</v>
      </c>
      <c r="K81" s="207">
        <f t="shared" si="8"/>
        <v>0</v>
      </c>
      <c r="L81" s="208">
        <f t="shared" si="8"/>
        <v>1322</v>
      </c>
      <c r="M81" s="207">
        <f t="shared" si="8"/>
        <v>250</v>
      </c>
      <c r="N81" s="207">
        <f t="shared" si="8"/>
        <v>2786</v>
      </c>
      <c r="O81" s="207">
        <f t="shared" si="8"/>
        <v>540</v>
      </c>
      <c r="P81" s="207">
        <f t="shared" si="8"/>
        <v>23</v>
      </c>
      <c r="Q81" s="207">
        <f t="shared" si="8"/>
        <v>23</v>
      </c>
      <c r="R81" s="207">
        <f t="shared" si="8"/>
        <v>20</v>
      </c>
      <c r="S81" s="207">
        <f t="shared" si="8"/>
        <v>24</v>
      </c>
      <c r="T81" s="207">
        <f t="shared" si="8"/>
        <v>21</v>
      </c>
      <c r="U81" s="207">
        <f t="shared" si="8"/>
        <v>24</v>
      </c>
      <c r="V81" s="207">
        <f t="shared" si="8"/>
        <v>21</v>
      </c>
      <c r="W81" s="207">
        <f t="shared" si="8"/>
        <v>20</v>
      </c>
    </row>
    <row r="82" spans="1:80" s="59" customFormat="1" ht="46.5" customHeight="1">
      <c r="A82" s="362" t="s">
        <v>187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248">
        <f>P81</f>
        <v>23</v>
      </c>
      <c r="Q82" s="248">
        <f aca="true" t="shared" si="9" ref="Q82:W82">Q81</f>
        <v>23</v>
      </c>
      <c r="R82" s="248">
        <f t="shared" si="9"/>
        <v>20</v>
      </c>
      <c r="S82" s="248">
        <f t="shared" si="9"/>
        <v>24</v>
      </c>
      <c r="T82" s="248">
        <f t="shared" si="9"/>
        <v>21</v>
      </c>
      <c r="U82" s="248">
        <f t="shared" si="9"/>
        <v>24</v>
      </c>
      <c r="V82" s="248">
        <f t="shared" si="9"/>
        <v>21</v>
      </c>
      <c r="W82" s="248">
        <f t="shared" si="9"/>
        <v>20</v>
      </c>
      <c r="X82" s="129"/>
      <c r="Y82" s="129" t="s">
        <v>188</v>
      </c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</row>
    <row r="83" spans="1:80" s="59" customFormat="1" ht="60" customHeight="1">
      <c r="A83" s="362" t="s">
        <v>189</v>
      </c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248">
        <v>3</v>
      </c>
      <c r="Q83" s="248">
        <v>4</v>
      </c>
      <c r="R83" s="248">
        <v>4</v>
      </c>
      <c r="S83" s="248">
        <v>3</v>
      </c>
      <c r="T83" s="248">
        <v>4</v>
      </c>
      <c r="U83" s="248">
        <v>4</v>
      </c>
      <c r="V83" s="209">
        <v>4</v>
      </c>
      <c r="W83" s="210">
        <v>3</v>
      </c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</row>
    <row r="84" spans="1:80" s="59" customFormat="1" ht="65.25" customHeight="1">
      <c r="A84" s="362" t="s">
        <v>190</v>
      </c>
      <c r="B84" s="362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48">
        <v>5</v>
      </c>
      <c r="Q84" s="248">
        <v>4</v>
      </c>
      <c r="R84" s="248">
        <v>4</v>
      </c>
      <c r="S84" s="248">
        <v>5</v>
      </c>
      <c r="T84" s="248">
        <v>3</v>
      </c>
      <c r="U84" s="248">
        <v>5</v>
      </c>
      <c r="V84" s="209">
        <v>4</v>
      </c>
      <c r="W84" s="210">
        <v>5</v>
      </c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</row>
    <row r="85" spans="1:80" s="59" customFormat="1" ht="42.75" customHeight="1">
      <c r="A85" s="362" t="s">
        <v>191</v>
      </c>
      <c r="B85" s="362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>
        <v>1</v>
      </c>
      <c r="V85" s="209">
        <v>1</v>
      </c>
      <c r="W85" s="210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</row>
    <row r="86" spans="1:80" s="59" customFormat="1" ht="56.25" customHeight="1">
      <c r="A86" s="363" t="s">
        <v>203</v>
      </c>
      <c r="B86" s="36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</row>
    <row r="87" spans="1:80" s="59" customFormat="1" ht="138.75" customHeight="1">
      <c r="A87" s="364" t="s">
        <v>192</v>
      </c>
      <c r="B87" s="364"/>
      <c r="C87" s="365" t="s">
        <v>217</v>
      </c>
      <c r="D87" s="365"/>
      <c r="E87" s="365"/>
      <c r="F87" s="365"/>
      <c r="G87" s="365"/>
      <c r="H87" s="365"/>
      <c r="I87" s="365"/>
      <c r="J87" s="365" t="s">
        <v>218</v>
      </c>
      <c r="K87" s="365"/>
      <c r="L87" s="365"/>
      <c r="M87" s="365"/>
      <c r="N87" s="365"/>
      <c r="O87" s="365"/>
      <c r="P87" s="366" t="s">
        <v>193</v>
      </c>
      <c r="Q87" s="366"/>
      <c r="R87" s="366"/>
      <c r="S87" s="366"/>
      <c r="T87" s="366"/>
      <c r="U87" s="366"/>
      <c r="V87" s="366"/>
      <c r="W87" s="366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</row>
    <row r="88" spans="1:80" s="59" customFormat="1" ht="56.25" customHeight="1">
      <c r="A88" s="360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</row>
    <row r="89" spans="1:80" s="59" customFormat="1" ht="42" customHeight="1">
      <c r="A89" s="361"/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</row>
    <row r="90" spans="1:80" s="59" customFormat="1" ht="60.75" customHeight="1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3"/>
      <c r="T90" s="213"/>
      <c r="U90" s="213"/>
      <c r="V90" s="213"/>
      <c r="W90" s="213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</row>
    <row r="91" spans="1:80" s="59" customFormat="1" ht="60.75" customHeight="1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</row>
    <row r="92" spans="1:80" s="59" customFormat="1" ht="50.25" customHeight="1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</row>
    <row r="93" spans="1:80" s="59" customFormat="1" ht="43.5" customHeight="1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</row>
    <row r="94" spans="1:80" s="59" customFormat="1" ht="43.5" customHeight="1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</row>
    <row r="95" spans="1:80" s="59" customFormat="1" ht="43.5" customHeight="1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</row>
    <row r="96" spans="1:23" s="217" customFormat="1" ht="30.75" customHeight="1">
      <c r="A96" s="57"/>
      <c r="B96" s="59"/>
      <c r="C96" s="59"/>
      <c r="D96" s="59"/>
      <c r="E96" s="59"/>
      <c r="F96" s="59"/>
      <c r="G96" s="59"/>
      <c r="H96" s="215"/>
      <c r="I96" s="216"/>
      <c r="J96" s="216"/>
      <c r="K96" s="216"/>
      <c r="L96" s="216"/>
      <c r="M96" s="59"/>
      <c r="N96" s="59"/>
      <c r="O96" s="59"/>
      <c r="P96" s="59"/>
      <c r="Q96" s="59"/>
      <c r="R96" s="59"/>
      <c r="S96" s="59"/>
      <c r="T96" s="215"/>
      <c r="U96" s="215"/>
      <c r="V96" s="215"/>
      <c r="W96" s="215"/>
    </row>
    <row r="97" spans="1:23" s="217" customFormat="1" ht="30.75" customHeight="1">
      <c r="A97" s="60"/>
      <c r="B97" s="358"/>
      <c r="C97" s="358"/>
      <c r="D97" s="358"/>
      <c r="E97" s="358"/>
      <c r="F97" s="358"/>
      <c r="G97" s="60"/>
      <c r="H97" s="60"/>
      <c r="I97" s="59"/>
      <c r="J97" s="59"/>
      <c r="K97" s="59"/>
      <c r="L97" s="59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</row>
    <row r="98" spans="1:23" s="129" customFormat="1" ht="33" customHeight="1">
      <c r="A98" s="57"/>
      <c r="B98" s="358"/>
      <c r="C98" s="358"/>
      <c r="D98" s="358"/>
      <c r="E98" s="358"/>
      <c r="F98" s="358"/>
      <c r="G98" s="60"/>
      <c r="H98" s="60"/>
      <c r="I98" s="59"/>
      <c r="J98" s="59"/>
      <c r="K98" s="59"/>
      <c r="L98" s="59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</row>
    <row r="99" spans="1:23" s="129" customFormat="1" ht="33" customHeight="1">
      <c r="A99" s="218"/>
      <c r="B99" s="357"/>
      <c r="C99" s="357"/>
      <c r="D99" s="357"/>
      <c r="E99" s="357"/>
      <c r="F99" s="357"/>
      <c r="G99" s="60"/>
      <c r="H99" s="60"/>
      <c r="I99" s="59"/>
      <c r="J99" s="59"/>
      <c r="K99" s="59"/>
      <c r="L99" s="59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219"/>
    </row>
    <row r="100" spans="1:23" s="129" customFormat="1" ht="33" customHeight="1">
      <c r="A100" s="218"/>
      <c r="B100" s="358"/>
      <c r="C100" s="358"/>
      <c r="D100" s="358"/>
      <c r="E100" s="358"/>
      <c r="F100" s="358"/>
      <c r="G100" s="60"/>
      <c r="H100" s="60"/>
      <c r="I100" s="59"/>
      <c r="J100" s="59"/>
      <c r="K100" s="59"/>
      <c r="L100" s="59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220"/>
    </row>
    <row r="101" spans="1:23" s="129" customFormat="1" ht="33" customHeight="1">
      <c r="A101" s="218"/>
      <c r="B101" s="358"/>
      <c r="C101" s="358"/>
      <c r="D101" s="358"/>
      <c r="E101" s="358"/>
      <c r="F101" s="358"/>
      <c r="G101" s="60"/>
      <c r="H101" s="60"/>
      <c r="I101" s="59"/>
      <c r="J101" s="59"/>
      <c r="K101" s="59"/>
      <c r="L101" s="59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220"/>
    </row>
    <row r="102" spans="1:23" s="129" customFormat="1" ht="33" customHeight="1">
      <c r="A102" s="221"/>
      <c r="B102" s="359"/>
      <c r="C102" s="359"/>
      <c r="D102" s="359"/>
      <c r="E102" s="359"/>
      <c r="F102" s="359"/>
      <c r="G102" s="222"/>
      <c r="H102" s="222"/>
      <c r="I102" s="223"/>
      <c r="J102" s="223"/>
      <c r="K102" s="223"/>
      <c r="L102" s="223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224"/>
    </row>
    <row r="103" spans="1:23" s="129" customFormat="1" ht="33" customHeight="1">
      <c r="A103" s="221"/>
      <c r="B103" s="359"/>
      <c r="C103" s="359"/>
      <c r="D103" s="359"/>
      <c r="E103" s="359"/>
      <c r="F103" s="359"/>
      <c r="G103" s="222"/>
      <c r="H103" s="222"/>
      <c r="I103" s="223"/>
      <c r="J103" s="223"/>
      <c r="K103" s="223"/>
      <c r="L103" s="223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224"/>
    </row>
    <row r="104" spans="1:42" s="129" customFormat="1" ht="27.75" customHeight="1">
      <c r="A104" s="225"/>
      <c r="B104" s="226"/>
      <c r="C104" s="54"/>
      <c r="D104" s="55"/>
      <c r="E104" s="55"/>
      <c r="F104" s="55"/>
      <c r="G104" s="56"/>
      <c r="H104" s="56"/>
      <c r="I104" s="55"/>
      <c r="J104" s="55"/>
      <c r="K104" s="55"/>
      <c r="L104" s="55"/>
      <c r="M104" s="55"/>
      <c r="N104" s="55"/>
      <c r="O104" s="55"/>
      <c r="P104" s="56"/>
      <c r="Q104" s="56"/>
      <c r="R104" s="56"/>
      <c r="S104" s="56"/>
      <c r="T104" s="56"/>
      <c r="U104" s="56"/>
      <c r="V104" s="56"/>
      <c r="W104" s="56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</row>
    <row r="105" spans="1:256" s="228" customFormat="1" ht="33" customHeight="1">
      <c r="A105" s="225"/>
      <c r="B105" s="226"/>
      <c r="C105" s="54"/>
      <c r="D105" s="55"/>
      <c r="E105" s="55"/>
      <c r="F105" s="55"/>
      <c r="G105" s="56"/>
      <c r="H105" s="56"/>
      <c r="I105" s="55"/>
      <c r="J105" s="55"/>
      <c r="K105" s="55"/>
      <c r="L105" s="55"/>
      <c r="M105" s="55"/>
      <c r="N105" s="55"/>
      <c r="O105" s="55"/>
      <c r="P105" s="56"/>
      <c r="Q105" s="56"/>
      <c r="R105" s="56"/>
      <c r="S105" s="56"/>
      <c r="T105" s="56"/>
      <c r="U105" s="56"/>
      <c r="V105" s="56"/>
      <c r="W105" s="56"/>
      <c r="FA105" s="229"/>
      <c r="FB105" s="229"/>
      <c r="FC105" s="229"/>
      <c r="FD105" s="229"/>
      <c r="FE105" s="229"/>
      <c r="FF105" s="229"/>
      <c r="FG105" s="229"/>
      <c r="FH105" s="229"/>
      <c r="FI105" s="229"/>
      <c r="FJ105" s="229"/>
      <c r="FK105" s="229"/>
      <c r="FL105" s="229"/>
      <c r="FM105" s="229"/>
      <c r="FN105" s="229"/>
      <c r="FO105" s="229"/>
      <c r="FP105" s="229"/>
      <c r="FQ105" s="229"/>
      <c r="FR105" s="229"/>
      <c r="FS105" s="229"/>
      <c r="FT105" s="229"/>
      <c r="FU105" s="229"/>
      <c r="FV105" s="229"/>
      <c r="FW105" s="229"/>
      <c r="FX105" s="229"/>
      <c r="FY105" s="229"/>
      <c r="FZ105" s="229"/>
      <c r="GA105" s="229"/>
      <c r="GB105" s="229"/>
      <c r="GC105" s="229"/>
      <c r="GD105" s="229"/>
      <c r="GE105" s="229"/>
      <c r="GF105" s="229"/>
      <c r="GG105" s="229"/>
      <c r="GH105" s="229"/>
      <c r="GI105" s="229"/>
      <c r="GJ105" s="229"/>
      <c r="GK105" s="229"/>
      <c r="GL105" s="229"/>
      <c r="GM105" s="229"/>
      <c r="GN105" s="229"/>
      <c r="GO105" s="229"/>
      <c r="GP105" s="229"/>
      <c r="GQ105" s="229"/>
      <c r="GR105" s="229"/>
      <c r="GS105" s="229"/>
      <c r="GT105" s="229"/>
      <c r="GU105" s="229"/>
      <c r="GV105" s="229"/>
      <c r="GW105" s="229"/>
      <c r="GX105" s="229"/>
      <c r="GY105" s="229"/>
      <c r="GZ105" s="229"/>
      <c r="HA105" s="229"/>
      <c r="HB105" s="229"/>
      <c r="HC105" s="229"/>
      <c r="HD105" s="229"/>
      <c r="HE105" s="229"/>
      <c r="HF105" s="229"/>
      <c r="HG105" s="229"/>
      <c r="HH105" s="229"/>
      <c r="HI105" s="229"/>
      <c r="HJ105" s="229"/>
      <c r="HK105" s="229"/>
      <c r="HL105" s="229"/>
      <c r="HM105" s="229"/>
      <c r="HN105" s="229"/>
      <c r="HO105" s="229"/>
      <c r="HP105" s="229"/>
      <c r="HQ105" s="229"/>
      <c r="HR105" s="229"/>
      <c r="HS105" s="229"/>
      <c r="HT105" s="229"/>
      <c r="HU105" s="229"/>
      <c r="HV105" s="229"/>
      <c r="HW105" s="229"/>
      <c r="HX105" s="229"/>
      <c r="HY105" s="229"/>
      <c r="HZ105" s="229"/>
      <c r="IA105" s="229"/>
      <c r="IB105" s="229"/>
      <c r="IC105" s="229"/>
      <c r="ID105" s="229"/>
      <c r="IE105" s="229"/>
      <c r="IF105" s="229"/>
      <c r="IG105" s="229"/>
      <c r="IH105" s="229"/>
      <c r="II105" s="229"/>
      <c r="IJ105" s="229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33" customHeight="1">
      <c r="A106" s="225"/>
      <c r="B106" s="226"/>
      <c r="C106" s="54"/>
      <c r="D106" s="55"/>
      <c r="E106" s="55"/>
      <c r="F106" s="55"/>
      <c r="G106" s="56"/>
      <c r="H106" s="56"/>
      <c r="I106" s="55"/>
      <c r="J106" s="55"/>
      <c r="K106" s="55"/>
      <c r="L106" s="55"/>
      <c r="M106" s="55"/>
      <c r="N106" s="55"/>
      <c r="O106" s="55"/>
      <c r="P106" s="56"/>
      <c r="Q106" s="56"/>
      <c r="R106" s="56"/>
      <c r="S106" s="56"/>
      <c r="T106" s="56"/>
      <c r="U106" s="56"/>
      <c r="V106" s="56"/>
      <c r="W106" s="56"/>
      <c r="FA106" s="229"/>
      <c r="FB106" s="229"/>
      <c r="FC106" s="229"/>
      <c r="FD106" s="229"/>
      <c r="FE106" s="229"/>
      <c r="FF106" s="229"/>
      <c r="FG106" s="229"/>
      <c r="FH106" s="229"/>
      <c r="FI106" s="229"/>
      <c r="FJ106" s="229"/>
      <c r="FK106" s="229"/>
      <c r="FL106" s="229"/>
      <c r="FM106" s="229"/>
      <c r="FN106" s="229"/>
      <c r="FO106" s="229"/>
      <c r="FP106" s="229"/>
      <c r="FQ106" s="229"/>
      <c r="FR106" s="229"/>
      <c r="FS106" s="229"/>
      <c r="FT106" s="229"/>
      <c r="FU106" s="229"/>
      <c r="FV106" s="229"/>
      <c r="FW106" s="229"/>
      <c r="FX106" s="229"/>
      <c r="FY106" s="229"/>
      <c r="FZ106" s="229"/>
      <c r="GA106" s="229"/>
      <c r="GB106" s="229"/>
      <c r="GC106" s="229"/>
      <c r="GD106" s="229"/>
      <c r="GE106" s="229"/>
      <c r="GF106" s="229"/>
      <c r="GG106" s="229"/>
      <c r="GH106" s="229"/>
      <c r="GI106" s="229"/>
      <c r="GJ106" s="229"/>
      <c r="GK106" s="229"/>
      <c r="GL106" s="229"/>
      <c r="GM106" s="229"/>
      <c r="GN106" s="229"/>
      <c r="GO106" s="229"/>
      <c r="GP106" s="229"/>
      <c r="GQ106" s="229"/>
      <c r="GR106" s="229"/>
      <c r="GS106" s="229"/>
      <c r="GT106" s="229"/>
      <c r="GU106" s="229"/>
      <c r="GV106" s="229"/>
      <c r="GW106" s="229"/>
      <c r="GX106" s="229"/>
      <c r="GY106" s="229"/>
      <c r="GZ106" s="229"/>
      <c r="HA106" s="229"/>
      <c r="HB106" s="229"/>
      <c r="HC106" s="229"/>
      <c r="HD106" s="229"/>
      <c r="HE106" s="229"/>
      <c r="HF106" s="229"/>
      <c r="HG106" s="229"/>
      <c r="HH106" s="229"/>
      <c r="HI106" s="229"/>
      <c r="HJ106" s="229"/>
      <c r="HK106" s="229"/>
      <c r="HL106" s="229"/>
      <c r="HM106" s="229"/>
      <c r="HN106" s="229"/>
      <c r="HO106" s="229"/>
      <c r="HP106" s="229"/>
      <c r="HQ106" s="229"/>
      <c r="HR106" s="229"/>
      <c r="HS106" s="229"/>
      <c r="HT106" s="229"/>
      <c r="HU106" s="229"/>
      <c r="HV106" s="229"/>
      <c r="HW106" s="229"/>
      <c r="HX106" s="229"/>
      <c r="HY106" s="229"/>
      <c r="HZ106" s="229"/>
      <c r="IA106" s="229"/>
      <c r="IB106" s="229"/>
      <c r="IC106" s="229"/>
      <c r="ID106" s="229"/>
      <c r="IE106" s="229"/>
      <c r="IF106" s="229"/>
      <c r="IG106" s="229"/>
      <c r="IH106" s="229"/>
      <c r="II106" s="229"/>
      <c r="IJ106" s="229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33" customHeight="1">
      <c r="A107" s="225"/>
      <c r="B107" s="226"/>
      <c r="C107" s="54"/>
      <c r="D107" s="55"/>
      <c r="E107" s="55"/>
      <c r="F107" s="55"/>
      <c r="G107" s="56"/>
      <c r="H107" s="56"/>
      <c r="I107" s="55"/>
      <c r="J107" s="55"/>
      <c r="K107" s="55"/>
      <c r="L107" s="55"/>
      <c r="M107" s="55"/>
      <c r="N107" s="55"/>
      <c r="O107" s="55"/>
      <c r="P107" s="56"/>
      <c r="Q107" s="56"/>
      <c r="R107" s="56"/>
      <c r="S107" s="56"/>
      <c r="T107" s="56"/>
      <c r="U107" s="56"/>
      <c r="V107" s="56"/>
      <c r="W107" s="56"/>
      <c r="FA107" s="229"/>
      <c r="FB107" s="229"/>
      <c r="FC107" s="229"/>
      <c r="FD107" s="229"/>
      <c r="FE107" s="229"/>
      <c r="FF107" s="229"/>
      <c r="FG107" s="229"/>
      <c r="FH107" s="229"/>
      <c r="FI107" s="229"/>
      <c r="FJ107" s="229"/>
      <c r="FK107" s="229"/>
      <c r="FL107" s="229"/>
      <c r="FM107" s="229"/>
      <c r="FN107" s="229"/>
      <c r="FO107" s="229"/>
      <c r="FP107" s="229"/>
      <c r="FQ107" s="229"/>
      <c r="FR107" s="229"/>
      <c r="FS107" s="229"/>
      <c r="FT107" s="229"/>
      <c r="FU107" s="229"/>
      <c r="FV107" s="229"/>
      <c r="FW107" s="229"/>
      <c r="FX107" s="229"/>
      <c r="FY107" s="229"/>
      <c r="FZ107" s="229"/>
      <c r="GA107" s="229"/>
      <c r="GB107" s="229"/>
      <c r="GC107" s="229"/>
      <c r="GD107" s="229"/>
      <c r="GE107" s="229"/>
      <c r="GF107" s="229"/>
      <c r="GG107" s="229"/>
      <c r="GH107" s="229"/>
      <c r="GI107" s="229"/>
      <c r="GJ107" s="229"/>
      <c r="GK107" s="229"/>
      <c r="GL107" s="229"/>
      <c r="GM107" s="229"/>
      <c r="GN107" s="229"/>
      <c r="GO107" s="229"/>
      <c r="GP107" s="229"/>
      <c r="GQ107" s="229"/>
      <c r="GR107" s="229"/>
      <c r="GS107" s="229"/>
      <c r="GT107" s="229"/>
      <c r="GU107" s="229"/>
      <c r="GV107" s="229"/>
      <c r="GW107" s="229"/>
      <c r="GX107" s="229"/>
      <c r="GY107" s="229"/>
      <c r="GZ107" s="229"/>
      <c r="HA107" s="229"/>
      <c r="HB107" s="229"/>
      <c r="HC107" s="229"/>
      <c r="HD107" s="229"/>
      <c r="HE107" s="229"/>
      <c r="HF107" s="229"/>
      <c r="HG107" s="229"/>
      <c r="HH107" s="229"/>
      <c r="HI107" s="229"/>
      <c r="HJ107" s="229"/>
      <c r="HK107" s="229"/>
      <c r="HL107" s="229"/>
      <c r="HM107" s="229"/>
      <c r="HN107" s="229"/>
      <c r="HO107" s="229"/>
      <c r="HP107" s="229"/>
      <c r="HQ107" s="229"/>
      <c r="HR107" s="229"/>
      <c r="HS107" s="229"/>
      <c r="HT107" s="229"/>
      <c r="HU107" s="229"/>
      <c r="HV107" s="229"/>
      <c r="HW107" s="229"/>
      <c r="HX107" s="229"/>
      <c r="HY107" s="229"/>
      <c r="HZ107" s="229"/>
      <c r="IA107" s="229"/>
      <c r="IB107" s="229"/>
      <c r="IC107" s="229"/>
      <c r="ID107" s="229"/>
      <c r="IE107" s="229"/>
      <c r="IF107" s="229"/>
      <c r="IG107" s="229"/>
      <c r="IH107" s="229"/>
      <c r="II107" s="229"/>
      <c r="IJ107" s="229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30" customHeight="1">
      <c r="A108" s="225"/>
      <c r="B108" s="226"/>
      <c r="C108" s="54"/>
      <c r="D108" s="55"/>
      <c r="E108" s="55"/>
      <c r="F108" s="55"/>
      <c r="G108" s="56"/>
      <c r="H108" s="56"/>
      <c r="I108" s="55"/>
      <c r="J108" s="55"/>
      <c r="K108" s="55"/>
      <c r="L108" s="55"/>
      <c r="M108" s="55"/>
      <c r="N108" s="55"/>
      <c r="O108" s="55"/>
      <c r="P108" s="56"/>
      <c r="Q108" s="56"/>
      <c r="R108" s="56"/>
      <c r="S108" s="56"/>
      <c r="T108" s="56"/>
      <c r="U108" s="56"/>
      <c r="V108" s="56"/>
      <c r="W108" s="56"/>
      <c r="FA108" s="229"/>
      <c r="FB108" s="229"/>
      <c r="FC108" s="229"/>
      <c r="FD108" s="229"/>
      <c r="FE108" s="229"/>
      <c r="FF108" s="229"/>
      <c r="FG108" s="229"/>
      <c r="FH108" s="229"/>
      <c r="FI108" s="229"/>
      <c r="FJ108" s="229"/>
      <c r="FK108" s="229"/>
      <c r="FL108" s="229"/>
      <c r="FM108" s="229"/>
      <c r="FN108" s="229"/>
      <c r="FO108" s="229"/>
      <c r="FP108" s="229"/>
      <c r="FQ108" s="229"/>
      <c r="FR108" s="229"/>
      <c r="FS108" s="229"/>
      <c r="FT108" s="229"/>
      <c r="FU108" s="229"/>
      <c r="FV108" s="229"/>
      <c r="FW108" s="229"/>
      <c r="FX108" s="229"/>
      <c r="FY108" s="229"/>
      <c r="FZ108" s="229"/>
      <c r="GA108" s="229"/>
      <c r="GB108" s="229"/>
      <c r="GC108" s="229"/>
      <c r="GD108" s="229"/>
      <c r="GE108" s="229"/>
      <c r="GF108" s="229"/>
      <c r="GG108" s="229"/>
      <c r="GH108" s="229"/>
      <c r="GI108" s="229"/>
      <c r="GJ108" s="229"/>
      <c r="GK108" s="229"/>
      <c r="GL108" s="229"/>
      <c r="GM108" s="229"/>
      <c r="GN108" s="229"/>
      <c r="GO108" s="229"/>
      <c r="GP108" s="229"/>
      <c r="GQ108" s="229"/>
      <c r="GR108" s="229"/>
      <c r="GS108" s="229"/>
      <c r="GT108" s="229"/>
      <c r="GU108" s="229"/>
      <c r="GV108" s="229"/>
      <c r="GW108" s="229"/>
      <c r="GX108" s="229"/>
      <c r="GY108" s="229"/>
      <c r="GZ108" s="229"/>
      <c r="HA108" s="229"/>
      <c r="HB108" s="229"/>
      <c r="HC108" s="229"/>
      <c r="HD108" s="229"/>
      <c r="HE108" s="229"/>
      <c r="HF108" s="229"/>
      <c r="HG108" s="229"/>
      <c r="HH108" s="229"/>
      <c r="HI108" s="229"/>
      <c r="HJ108" s="229"/>
      <c r="HK108" s="229"/>
      <c r="HL108" s="229"/>
      <c r="HM108" s="229"/>
      <c r="HN108" s="229"/>
      <c r="HO108" s="229"/>
      <c r="HP108" s="229"/>
      <c r="HQ108" s="229"/>
      <c r="HR108" s="229"/>
      <c r="HS108" s="229"/>
      <c r="HT108" s="229"/>
      <c r="HU108" s="229"/>
      <c r="HV108" s="229"/>
      <c r="HW108" s="229"/>
      <c r="HX108" s="229"/>
      <c r="HY108" s="229"/>
      <c r="HZ108" s="229"/>
      <c r="IA108" s="229"/>
      <c r="IB108" s="229"/>
      <c r="IC108" s="229"/>
      <c r="ID108" s="229"/>
      <c r="IE108" s="229"/>
      <c r="IF108" s="229"/>
      <c r="IG108" s="229"/>
      <c r="IH108" s="229"/>
      <c r="II108" s="229"/>
      <c r="IJ108" s="229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30" customHeight="1">
      <c r="A109" s="225"/>
      <c r="B109" s="226"/>
      <c r="C109" s="54"/>
      <c r="D109" s="55"/>
      <c r="E109" s="55"/>
      <c r="F109" s="55"/>
      <c r="G109" s="56"/>
      <c r="H109" s="56"/>
      <c r="I109" s="55"/>
      <c r="J109" s="55"/>
      <c r="K109" s="55"/>
      <c r="L109" s="55"/>
      <c r="M109" s="55"/>
      <c r="N109" s="55"/>
      <c r="O109" s="55"/>
      <c r="P109" s="56"/>
      <c r="Q109" s="56"/>
      <c r="R109" s="56"/>
      <c r="S109" s="56"/>
      <c r="T109" s="56"/>
      <c r="U109" s="56"/>
      <c r="V109" s="56"/>
      <c r="W109" s="56"/>
      <c r="FA109" s="229"/>
      <c r="FB109" s="229"/>
      <c r="FC109" s="229"/>
      <c r="FD109" s="229"/>
      <c r="FE109" s="229"/>
      <c r="FF109" s="229"/>
      <c r="FG109" s="229"/>
      <c r="FH109" s="229"/>
      <c r="FI109" s="229"/>
      <c r="FJ109" s="229"/>
      <c r="FK109" s="229"/>
      <c r="FL109" s="229"/>
      <c r="FM109" s="229"/>
      <c r="FN109" s="229"/>
      <c r="FO109" s="229"/>
      <c r="FP109" s="229"/>
      <c r="FQ109" s="229"/>
      <c r="FR109" s="229"/>
      <c r="FS109" s="229"/>
      <c r="FT109" s="229"/>
      <c r="FU109" s="229"/>
      <c r="FV109" s="229"/>
      <c r="FW109" s="229"/>
      <c r="FX109" s="229"/>
      <c r="FY109" s="229"/>
      <c r="FZ109" s="229"/>
      <c r="GA109" s="229"/>
      <c r="GB109" s="229"/>
      <c r="GC109" s="229"/>
      <c r="GD109" s="229"/>
      <c r="GE109" s="229"/>
      <c r="GF109" s="229"/>
      <c r="GG109" s="229"/>
      <c r="GH109" s="229"/>
      <c r="GI109" s="229"/>
      <c r="GJ109" s="229"/>
      <c r="GK109" s="229"/>
      <c r="GL109" s="229"/>
      <c r="GM109" s="229"/>
      <c r="GN109" s="229"/>
      <c r="GO109" s="229"/>
      <c r="GP109" s="229"/>
      <c r="GQ109" s="229"/>
      <c r="GR109" s="229"/>
      <c r="GS109" s="229"/>
      <c r="GT109" s="229"/>
      <c r="GU109" s="229"/>
      <c r="GV109" s="229"/>
      <c r="GW109" s="229"/>
      <c r="GX109" s="229"/>
      <c r="GY109" s="229"/>
      <c r="GZ109" s="229"/>
      <c r="HA109" s="229"/>
      <c r="HB109" s="229"/>
      <c r="HC109" s="229"/>
      <c r="HD109" s="229"/>
      <c r="HE109" s="229"/>
      <c r="HF109" s="229"/>
      <c r="HG109" s="229"/>
      <c r="HH109" s="229"/>
      <c r="HI109" s="229"/>
      <c r="HJ109" s="229"/>
      <c r="HK109" s="229"/>
      <c r="HL109" s="229"/>
      <c r="HM109" s="229"/>
      <c r="HN109" s="229"/>
      <c r="HO109" s="229"/>
      <c r="HP109" s="229"/>
      <c r="HQ109" s="229"/>
      <c r="HR109" s="229"/>
      <c r="HS109" s="229"/>
      <c r="HT109" s="229"/>
      <c r="HU109" s="229"/>
      <c r="HV109" s="229"/>
      <c r="HW109" s="229"/>
      <c r="HX109" s="229"/>
      <c r="HY109" s="229"/>
      <c r="HZ109" s="229"/>
      <c r="IA109" s="229"/>
      <c r="IB109" s="229"/>
      <c r="IC109" s="229"/>
      <c r="ID109" s="229"/>
      <c r="IE109" s="229"/>
      <c r="IF109" s="229"/>
      <c r="IG109" s="229"/>
      <c r="IH109" s="229"/>
      <c r="II109" s="229"/>
      <c r="IJ109" s="229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33" customHeight="1">
      <c r="A110" s="225"/>
      <c r="B110" s="226"/>
      <c r="C110" s="54"/>
      <c r="D110" s="55"/>
      <c r="E110" s="55"/>
      <c r="F110" s="55"/>
      <c r="G110" s="56"/>
      <c r="H110" s="56"/>
      <c r="I110" s="55"/>
      <c r="J110" s="55"/>
      <c r="K110" s="55"/>
      <c r="L110" s="55"/>
      <c r="M110" s="55"/>
      <c r="N110" s="55"/>
      <c r="O110" s="55"/>
      <c r="P110" s="56"/>
      <c r="Q110" s="56"/>
      <c r="R110" s="56"/>
      <c r="S110" s="56"/>
      <c r="T110" s="56"/>
      <c r="U110" s="56"/>
      <c r="V110" s="56"/>
      <c r="W110" s="56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FA110" s="229"/>
      <c r="FB110" s="229"/>
      <c r="FC110" s="229"/>
      <c r="FD110" s="229"/>
      <c r="FE110" s="229"/>
      <c r="FF110" s="229"/>
      <c r="FG110" s="229"/>
      <c r="FH110" s="229"/>
      <c r="FI110" s="229"/>
      <c r="FJ110" s="229"/>
      <c r="FK110" s="229"/>
      <c r="FL110" s="229"/>
      <c r="FM110" s="229"/>
      <c r="FN110" s="229"/>
      <c r="FO110" s="229"/>
      <c r="FP110" s="229"/>
      <c r="FQ110" s="229"/>
      <c r="FR110" s="229"/>
      <c r="FS110" s="229"/>
      <c r="FT110" s="229"/>
      <c r="FU110" s="229"/>
      <c r="FV110" s="229"/>
      <c r="FW110" s="229"/>
      <c r="FX110" s="229"/>
      <c r="FY110" s="229"/>
      <c r="FZ110" s="229"/>
      <c r="GA110" s="229"/>
      <c r="GB110" s="229"/>
      <c r="GC110" s="229"/>
      <c r="GD110" s="229"/>
      <c r="GE110" s="229"/>
      <c r="GF110" s="229"/>
      <c r="GG110" s="229"/>
      <c r="GH110" s="229"/>
      <c r="GI110" s="229"/>
      <c r="GJ110" s="229"/>
      <c r="GK110" s="229"/>
      <c r="GL110" s="229"/>
      <c r="GM110" s="229"/>
      <c r="GN110" s="229"/>
      <c r="GO110" s="229"/>
      <c r="GP110" s="229"/>
      <c r="GQ110" s="229"/>
      <c r="GR110" s="229"/>
      <c r="GS110" s="229"/>
      <c r="GT110" s="229"/>
      <c r="GU110" s="229"/>
      <c r="GV110" s="229"/>
      <c r="GW110" s="229"/>
      <c r="GX110" s="229"/>
      <c r="GY110" s="229"/>
      <c r="GZ110" s="229"/>
      <c r="HA110" s="229"/>
      <c r="HB110" s="229"/>
      <c r="HC110" s="229"/>
      <c r="HD110" s="229"/>
      <c r="HE110" s="229"/>
      <c r="HF110" s="229"/>
      <c r="HG110" s="229"/>
      <c r="HH110" s="229"/>
      <c r="HI110" s="229"/>
      <c r="HJ110" s="229"/>
      <c r="HK110" s="229"/>
      <c r="HL110" s="229"/>
      <c r="HM110" s="229"/>
      <c r="HN110" s="229"/>
      <c r="HO110" s="229"/>
      <c r="HP110" s="229"/>
      <c r="HQ110" s="229"/>
      <c r="HR110" s="229"/>
      <c r="HS110" s="229"/>
      <c r="HT110" s="229"/>
      <c r="HU110" s="229"/>
      <c r="HV110" s="229"/>
      <c r="HW110" s="229"/>
      <c r="HX110" s="229"/>
      <c r="HY110" s="229"/>
      <c r="HZ110" s="229"/>
      <c r="IA110" s="229"/>
      <c r="IB110" s="229"/>
      <c r="IC110" s="229"/>
      <c r="ID110" s="229"/>
      <c r="IE110" s="229"/>
      <c r="IF110" s="229"/>
      <c r="IG110" s="229"/>
      <c r="IH110" s="229"/>
      <c r="II110" s="229"/>
      <c r="IJ110" s="229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33" customHeight="1">
      <c r="A111" s="225"/>
      <c r="B111" s="226"/>
      <c r="C111" s="54"/>
      <c r="D111" s="55"/>
      <c r="E111" s="55"/>
      <c r="F111" s="55"/>
      <c r="G111" s="56"/>
      <c r="H111" s="56"/>
      <c r="I111" s="55"/>
      <c r="J111" s="55"/>
      <c r="K111" s="55"/>
      <c r="L111" s="55"/>
      <c r="M111" s="55"/>
      <c r="N111" s="55"/>
      <c r="O111" s="55"/>
      <c r="P111" s="56"/>
      <c r="Q111" s="56"/>
      <c r="R111" s="56"/>
      <c r="S111" s="56"/>
      <c r="T111" s="56"/>
      <c r="U111" s="56"/>
      <c r="V111" s="56"/>
      <c r="W111" s="56"/>
      <c r="X111" s="231"/>
      <c r="Y111" s="232"/>
      <c r="Z111" s="232"/>
      <c r="AA111" s="232"/>
      <c r="AB111" s="233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FA111" s="229"/>
      <c r="FB111" s="229"/>
      <c r="FC111" s="229"/>
      <c r="FD111" s="229"/>
      <c r="FE111" s="229"/>
      <c r="FF111" s="229"/>
      <c r="FG111" s="229"/>
      <c r="FH111" s="229"/>
      <c r="FI111" s="229"/>
      <c r="FJ111" s="229"/>
      <c r="FK111" s="229"/>
      <c r="FL111" s="229"/>
      <c r="FM111" s="229"/>
      <c r="FN111" s="229"/>
      <c r="FO111" s="229"/>
      <c r="FP111" s="229"/>
      <c r="FQ111" s="229"/>
      <c r="FR111" s="229"/>
      <c r="FS111" s="229"/>
      <c r="FT111" s="229"/>
      <c r="FU111" s="229"/>
      <c r="FV111" s="229"/>
      <c r="FW111" s="229"/>
      <c r="FX111" s="229"/>
      <c r="FY111" s="229"/>
      <c r="FZ111" s="229"/>
      <c r="GA111" s="229"/>
      <c r="GB111" s="229"/>
      <c r="GC111" s="229"/>
      <c r="GD111" s="229"/>
      <c r="GE111" s="229"/>
      <c r="GF111" s="229"/>
      <c r="GG111" s="229"/>
      <c r="GH111" s="229"/>
      <c r="GI111" s="229"/>
      <c r="GJ111" s="229"/>
      <c r="GK111" s="229"/>
      <c r="GL111" s="229"/>
      <c r="GM111" s="229"/>
      <c r="GN111" s="229"/>
      <c r="GO111" s="229"/>
      <c r="GP111" s="229"/>
      <c r="GQ111" s="229"/>
      <c r="GR111" s="229"/>
      <c r="GS111" s="229"/>
      <c r="GT111" s="229"/>
      <c r="GU111" s="229"/>
      <c r="GV111" s="229"/>
      <c r="GW111" s="229"/>
      <c r="GX111" s="229"/>
      <c r="GY111" s="229"/>
      <c r="GZ111" s="229"/>
      <c r="HA111" s="229"/>
      <c r="HB111" s="229"/>
      <c r="HC111" s="229"/>
      <c r="HD111" s="229"/>
      <c r="HE111" s="229"/>
      <c r="HF111" s="229"/>
      <c r="HG111" s="229"/>
      <c r="HH111" s="229"/>
      <c r="HI111" s="229"/>
      <c r="HJ111" s="229"/>
      <c r="HK111" s="229"/>
      <c r="HL111" s="229"/>
      <c r="HM111" s="229"/>
      <c r="HN111" s="229"/>
      <c r="HO111" s="229"/>
      <c r="HP111" s="229"/>
      <c r="HQ111" s="229"/>
      <c r="HR111" s="229"/>
      <c r="HS111" s="229"/>
      <c r="HT111" s="229"/>
      <c r="HU111" s="229"/>
      <c r="HV111" s="229"/>
      <c r="HW111" s="229"/>
      <c r="HX111" s="229"/>
      <c r="HY111" s="229"/>
      <c r="HZ111" s="229"/>
      <c r="IA111" s="229"/>
      <c r="IB111" s="229"/>
      <c r="IC111" s="229"/>
      <c r="ID111" s="229"/>
      <c r="IE111" s="229"/>
      <c r="IF111" s="229"/>
      <c r="IG111" s="229"/>
      <c r="IH111" s="229"/>
      <c r="II111" s="229"/>
      <c r="IJ111" s="229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33" customHeight="1">
      <c r="A112" s="225"/>
      <c r="B112" s="226"/>
      <c r="C112" s="54"/>
      <c r="D112" s="55"/>
      <c r="E112" s="55"/>
      <c r="F112" s="55"/>
      <c r="G112" s="56"/>
      <c r="H112" s="56"/>
      <c r="I112" s="55"/>
      <c r="J112" s="55"/>
      <c r="K112" s="55"/>
      <c r="L112" s="55"/>
      <c r="M112" s="55"/>
      <c r="N112" s="55"/>
      <c r="O112" s="55"/>
      <c r="P112" s="56"/>
      <c r="Q112" s="56"/>
      <c r="R112" s="56"/>
      <c r="S112" s="56"/>
      <c r="T112" s="56"/>
      <c r="U112" s="56"/>
      <c r="V112" s="56"/>
      <c r="W112" s="56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FA112" s="229"/>
      <c r="FB112" s="229"/>
      <c r="FC112" s="229"/>
      <c r="FD112" s="229"/>
      <c r="FE112" s="229"/>
      <c r="FF112" s="229"/>
      <c r="FG112" s="229"/>
      <c r="FH112" s="229"/>
      <c r="FI112" s="229"/>
      <c r="FJ112" s="229"/>
      <c r="FK112" s="229"/>
      <c r="FL112" s="229"/>
      <c r="FM112" s="229"/>
      <c r="FN112" s="229"/>
      <c r="FO112" s="229"/>
      <c r="FP112" s="229"/>
      <c r="FQ112" s="229"/>
      <c r="FR112" s="229"/>
      <c r="FS112" s="229"/>
      <c r="FT112" s="229"/>
      <c r="FU112" s="229"/>
      <c r="FV112" s="229"/>
      <c r="FW112" s="229"/>
      <c r="FX112" s="229"/>
      <c r="FY112" s="229"/>
      <c r="FZ112" s="229"/>
      <c r="GA112" s="229"/>
      <c r="GB112" s="229"/>
      <c r="GC112" s="229"/>
      <c r="GD112" s="229"/>
      <c r="GE112" s="229"/>
      <c r="GF112" s="229"/>
      <c r="GG112" s="229"/>
      <c r="GH112" s="229"/>
      <c r="GI112" s="229"/>
      <c r="GJ112" s="229"/>
      <c r="GK112" s="229"/>
      <c r="GL112" s="229"/>
      <c r="GM112" s="229"/>
      <c r="GN112" s="229"/>
      <c r="GO112" s="229"/>
      <c r="GP112" s="229"/>
      <c r="GQ112" s="229"/>
      <c r="GR112" s="229"/>
      <c r="GS112" s="229"/>
      <c r="GT112" s="229"/>
      <c r="GU112" s="229"/>
      <c r="GV112" s="229"/>
      <c r="GW112" s="229"/>
      <c r="GX112" s="229"/>
      <c r="GY112" s="229"/>
      <c r="GZ112" s="229"/>
      <c r="HA112" s="229"/>
      <c r="HB112" s="229"/>
      <c r="HC112" s="229"/>
      <c r="HD112" s="229"/>
      <c r="HE112" s="229"/>
      <c r="HF112" s="229"/>
      <c r="HG112" s="229"/>
      <c r="HH112" s="229"/>
      <c r="HI112" s="229"/>
      <c r="HJ112" s="229"/>
      <c r="HK112" s="229"/>
      <c r="HL112" s="229"/>
      <c r="HM112" s="229"/>
      <c r="HN112" s="229"/>
      <c r="HO112" s="229"/>
      <c r="HP112" s="229"/>
      <c r="HQ112" s="229"/>
      <c r="HR112" s="229"/>
      <c r="HS112" s="229"/>
      <c r="HT112" s="229"/>
      <c r="HU112" s="229"/>
      <c r="HV112" s="229"/>
      <c r="HW112" s="229"/>
      <c r="HX112" s="229"/>
      <c r="HY112" s="229"/>
      <c r="HZ112" s="229"/>
      <c r="IA112" s="229"/>
      <c r="IB112" s="229"/>
      <c r="IC112" s="229"/>
      <c r="ID112" s="229"/>
      <c r="IE112" s="229"/>
      <c r="IF112" s="229"/>
      <c r="IG112" s="229"/>
      <c r="IH112" s="229"/>
      <c r="II112" s="229"/>
      <c r="IJ112" s="229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33" customHeight="1">
      <c r="A113" s="225"/>
      <c r="B113" s="226"/>
      <c r="C113" s="54"/>
      <c r="D113" s="55"/>
      <c r="E113" s="55"/>
      <c r="F113" s="55"/>
      <c r="G113" s="56"/>
      <c r="H113" s="56"/>
      <c r="I113" s="55"/>
      <c r="J113" s="55"/>
      <c r="K113" s="55"/>
      <c r="L113" s="55"/>
      <c r="M113" s="55"/>
      <c r="N113" s="55"/>
      <c r="O113" s="55"/>
      <c r="P113" s="56"/>
      <c r="Q113" s="56"/>
      <c r="R113" s="56"/>
      <c r="S113" s="56"/>
      <c r="T113" s="56"/>
      <c r="U113" s="56"/>
      <c r="V113" s="56"/>
      <c r="W113" s="56"/>
      <c r="FA113" s="229"/>
      <c r="FB113" s="229"/>
      <c r="FC113" s="229"/>
      <c r="FD113" s="229"/>
      <c r="FE113" s="229"/>
      <c r="FF113" s="229"/>
      <c r="FG113" s="229"/>
      <c r="FH113" s="229"/>
      <c r="FI113" s="229"/>
      <c r="FJ113" s="229"/>
      <c r="FK113" s="229"/>
      <c r="FL113" s="229"/>
      <c r="FM113" s="229"/>
      <c r="FN113" s="229"/>
      <c r="FO113" s="229"/>
      <c r="FP113" s="229"/>
      <c r="FQ113" s="229"/>
      <c r="FR113" s="229"/>
      <c r="FS113" s="229"/>
      <c r="FT113" s="229"/>
      <c r="FU113" s="229"/>
      <c r="FV113" s="229"/>
      <c r="FW113" s="229"/>
      <c r="FX113" s="229"/>
      <c r="FY113" s="229"/>
      <c r="FZ113" s="229"/>
      <c r="GA113" s="229"/>
      <c r="GB113" s="229"/>
      <c r="GC113" s="229"/>
      <c r="GD113" s="229"/>
      <c r="GE113" s="229"/>
      <c r="GF113" s="229"/>
      <c r="GG113" s="229"/>
      <c r="GH113" s="229"/>
      <c r="GI113" s="229"/>
      <c r="GJ113" s="229"/>
      <c r="GK113" s="229"/>
      <c r="GL113" s="229"/>
      <c r="GM113" s="229"/>
      <c r="GN113" s="229"/>
      <c r="GO113" s="229"/>
      <c r="GP113" s="229"/>
      <c r="GQ113" s="229"/>
      <c r="GR113" s="229"/>
      <c r="GS113" s="229"/>
      <c r="GT113" s="229"/>
      <c r="GU113" s="229"/>
      <c r="GV113" s="229"/>
      <c r="GW113" s="229"/>
      <c r="GX113" s="229"/>
      <c r="GY113" s="229"/>
      <c r="GZ113" s="229"/>
      <c r="HA113" s="229"/>
      <c r="HB113" s="229"/>
      <c r="HC113" s="229"/>
      <c r="HD113" s="229"/>
      <c r="HE113" s="229"/>
      <c r="HF113" s="229"/>
      <c r="HG113" s="229"/>
      <c r="HH113" s="229"/>
      <c r="HI113" s="229"/>
      <c r="HJ113" s="229"/>
      <c r="HK113" s="229"/>
      <c r="HL113" s="229"/>
      <c r="HM113" s="229"/>
      <c r="HN113" s="229"/>
      <c r="HO113" s="229"/>
      <c r="HP113" s="229"/>
      <c r="HQ113" s="229"/>
      <c r="HR113" s="229"/>
      <c r="HS113" s="229"/>
      <c r="HT113" s="229"/>
      <c r="HU113" s="229"/>
      <c r="HV113" s="229"/>
      <c r="HW113" s="229"/>
      <c r="HX113" s="229"/>
      <c r="HY113" s="229"/>
      <c r="HZ113" s="229"/>
      <c r="IA113" s="229"/>
      <c r="IB113" s="229"/>
      <c r="IC113" s="229"/>
      <c r="ID113" s="229"/>
      <c r="IE113" s="229"/>
      <c r="IF113" s="229"/>
      <c r="IG113" s="229"/>
      <c r="IH113" s="229"/>
      <c r="II113" s="229"/>
      <c r="IJ113" s="229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33" customHeight="1">
      <c r="A114" s="225"/>
      <c r="B114" s="226"/>
      <c r="C114" s="54"/>
      <c r="D114" s="55"/>
      <c r="E114" s="55"/>
      <c r="F114" s="55"/>
      <c r="G114" s="56"/>
      <c r="H114" s="56"/>
      <c r="I114" s="55"/>
      <c r="J114" s="55"/>
      <c r="K114" s="55"/>
      <c r="L114" s="55"/>
      <c r="M114" s="55"/>
      <c r="N114" s="55"/>
      <c r="O114" s="55"/>
      <c r="P114" s="56"/>
      <c r="Q114" s="56"/>
      <c r="R114" s="56"/>
      <c r="S114" s="56"/>
      <c r="T114" s="56"/>
      <c r="U114" s="56"/>
      <c r="V114" s="56"/>
      <c r="W114" s="56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FA114" s="229"/>
      <c r="FB114" s="229"/>
      <c r="FC114" s="229"/>
      <c r="FD114" s="229"/>
      <c r="FE114" s="229"/>
      <c r="FF114" s="229"/>
      <c r="FG114" s="229"/>
      <c r="FH114" s="229"/>
      <c r="FI114" s="229"/>
      <c r="FJ114" s="229"/>
      <c r="FK114" s="229"/>
      <c r="FL114" s="229"/>
      <c r="FM114" s="229"/>
      <c r="FN114" s="229"/>
      <c r="FO114" s="229"/>
      <c r="FP114" s="229"/>
      <c r="FQ114" s="229"/>
      <c r="FR114" s="229"/>
      <c r="FS114" s="229"/>
      <c r="FT114" s="229"/>
      <c r="FU114" s="229"/>
      <c r="FV114" s="229"/>
      <c r="FW114" s="229"/>
      <c r="FX114" s="229"/>
      <c r="FY114" s="229"/>
      <c r="FZ114" s="229"/>
      <c r="GA114" s="229"/>
      <c r="GB114" s="229"/>
      <c r="GC114" s="229"/>
      <c r="GD114" s="229"/>
      <c r="GE114" s="229"/>
      <c r="GF114" s="229"/>
      <c r="GG114" s="229"/>
      <c r="GH114" s="229"/>
      <c r="GI114" s="229"/>
      <c r="GJ114" s="229"/>
      <c r="GK114" s="229"/>
      <c r="GL114" s="229"/>
      <c r="GM114" s="229"/>
      <c r="GN114" s="229"/>
      <c r="GO114" s="229"/>
      <c r="GP114" s="229"/>
      <c r="GQ114" s="229"/>
      <c r="GR114" s="229"/>
      <c r="GS114" s="229"/>
      <c r="GT114" s="229"/>
      <c r="GU114" s="229"/>
      <c r="GV114" s="229"/>
      <c r="GW114" s="229"/>
      <c r="GX114" s="229"/>
      <c r="GY114" s="229"/>
      <c r="GZ114" s="229"/>
      <c r="HA114" s="229"/>
      <c r="HB114" s="229"/>
      <c r="HC114" s="229"/>
      <c r="HD114" s="229"/>
      <c r="HE114" s="229"/>
      <c r="HF114" s="229"/>
      <c r="HG114" s="229"/>
      <c r="HH114" s="229"/>
      <c r="HI114" s="229"/>
      <c r="HJ114" s="229"/>
      <c r="HK114" s="229"/>
      <c r="HL114" s="229"/>
      <c r="HM114" s="229"/>
      <c r="HN114" s="229"/>
      <c r="HO114" s="229"/>
      <c r="HP114" s="229"/>
      <c r="HQ114" s="229"/>
      <c r="HR114" s="229"/>
      <c r="HS114" s="229"/>
      <c r="HT114" s="229"/>
      <c r="HU114" s="229"/>
      <c r="HV114" s="229"/>
      <c r="HW114" s="229"/>
      <c r="HX114" s="229"/>
      <c r="HY114" s="229"/>
      <c r="HZ114" s="229"/>
      <c r="IA114" s="229"/>
      <c r="IB114" s="229"/>
      <c r="IC114" s="229"/>
      <c r="ID114" s="229"/>
      <c r="IE114" s="229"/>
      <c r="IF114" s="229"/>
      <c r="IG114" s="229"/>
      <c r="IH114" s="229"/>
      <c r="II114" s="229"/>
      <c r="IJ114" s="229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33" customHeight="1">
      <c r="A115" s="225"/>
      <c r="B115" s="226"/>
      <c r="C115" s="54"/>
      <c r="D115" s="55"/>
      <c r="E115" s="55"/>
      <c r="F115" s="55"/>
      <c r="G115" s="56"/>
      <c r="H115" s="56"/>
      <c r="I115" s="55"/>
      <c r="J115" s="55"/>
      <c r="K115" s="55"/>
      <c r="L115" s="55"/>
      <c r="M115" s="55"/>
      <c r="N115" s="55"/>
      <c r="O115" s="55"/>
      <c r="P115" s="56"/>
      <c r="Q115" s="56"/>
      <c r="R115" s="56"/>
      <c r="S115" s="56"/>
      <c r="T115" s="56"/>
      <c r="U115" s="56"/>
      <c r="V115" s="56"/>
      <c r="W115" s="56"/>
      <c r="FA115" s="229"/>
      <c r="FB115" s="229"/>
      <c r="FC115" s="229"/>
      <c r="FD115" s="229"/>
      <c r="FE115" s="229"/>
      <c r="FF115" s="229"/>
      <c r="FG115" s="229"/>
      <c r="FH115" s="229"/>
      <c r="FI115" s="229"/>
      <c r="FJ115" s="229"/>
      <c r="FK115" s="229"/>
      <c r="FL115" s="229"/>
      <c r="FM115" s="229"/>
      <c r="FN115" s="229"/>
      <c r="FO115" s="229"/>
      <c r="FP115" s="229"/>
      <c r="FQ115" s="229"/>
      <c r="FR115" s="229"/>
      <c r="FS115" s="229"/>
      <c r="FT115" s="229"/>
      <c r="FU115" s="229"/>
      <c r="FV115" s="229"/>
      <c r="FW115" s="229"/>
      <c r="FX115" s="229"/>
      <c r="FY115" s="229"/>
      <c r="FZ115" s="229"/>
      <c r="GA115" s="229"/>
      <c r="GB115" s="229"/>
      <c r="GC115" s="229"/>
      <c r="GD115" s="229"/>
      <c r="GE115" s="229"/>
      <c r="GF115" s="229"/>
      <c r="GG115" s="229"/>
      <c r="GH115" s="229"/>
      <c r="GI115" s="229"/>
      <c r="GJ115" s="229"/>
      <c r="GK115" s="229"/>
      <c r="GL115" s="229"/>
      <c r="GM115" s="229"/>
      <c r="GN115" s="229"/>
      <c r="GO115" s="229"/>
      <c r="GP115" s="229"/>
      <c r="GQ115" s="229"/>
      <c r="GR115" s="229"/>
      <c r="GS115" s="229"/>
      <c r="GT115" s="229"/>
      <c r="GU115" s="229"/>
      <c r="GV115" s="229"/>
      <c r="GW115" s="229"/>
      <c r="GX115" s="229"/>
      <c r="GY115" s="229"/>
      <c r="GZ115" s="229"/>
      <c r="HA115" s="229"/>
      <c r="HB115" s="229"/>
      <c r="HC115" s="229"/>
      <c r="HD115" s="229"/>
      <c r="HE115" s="229"/>
      <c r="HF115" s="229"/>
      <c r="HG115" s="229"/>
      <c r="HH115" s="229"/>
      <c r="HI115" s="229"/>
      <c r="HJ115" s="229"/>
      <c r="HK115" s="229"/>
      <c r="HL115" s="229"/>
      <c r="HM115" s="229"/>
      <c r="HN115" s="229"/>
      <c r="HO115" s="229"/>
      <c r="HP115" s="229"/>
      <c r="HQ115" s="229"/>
      <c r="HR115" s="229"/>
      <c r="HS115" s="229"/>
      <c r="HT115" s="229"/>
      <c r="HU115" s="229"/>
      <c r="HV115" s="229"/>
      <c r="HW115" s="229"/>
      <c r="HX115" s="229"/>
      <c r="HY115" s="229"/>
      <c r="HZ115" s="229"/>
      <c r="IA115" s="229"/>
      <c r="IB115" s="229"/>
      <c r="IC115" s="229"/>
      <c r="ID115" s="229"/>
      <c r="IE115" s="229"/>
      <c r="IF115" s="229"/>
      <c r="IG115" s="229"/>
      <c r="IH115" s="229"/>
      <c r="II115" s="229"/>
      <c r="IJ115" s="229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33" customHeight="1">
      <c r="A116" s="225"/>
      <c r="B116" s="226"/>
      <c r="C116" s="54"/>
      <c r="D116" s="55"/>
      <c r="E116" s="55"/>
      <c r="F116" s="55"/>
      <c r="G116" s="56"/>
      <c r="H116" s="56"/>
      <c r="I116" s="55"/>
      <c r="J116" s="55"/>
      <c r="K116" s="55"/>
      <c r="L116" s="55"/>
      <c r="M116" s="55"/>
      <c r="N116" s="55"/>
      <c r="O116" s="55"/>
      <c r="P116" s="56"/>
      <c r="Q116" s="56"/>
      <c r="R116" s="56"/>
      <c r="S116" s="56"/>
      <c r="T116" s="56"/>
      <c r="U116" s="56"/>
      <c r="V116" s="56"/>
      <c r="W116" s="56"/>
      <c r="FA116" s="229"/>
      <c r="FB116" s="229"/>
      <c r="FC116" s="229"/>
      <c r="FD116" s="229"/>
      <c r="FE116" s="229"/>
      <c r="FF116" s="229"/>
      <c r="FG116" s="229"/>
      <c r="FH116" s="229"/>
      <c r="FI116" s="229"/>
      <c r="FJ116" s="229"/>
      <c r="FK116" s="229"/>
      <c r="FL116" s="229"/>
      <c r="FM116" s="229"/>
      <c r="FN116" s="229"/>
      <c r="FO116" s="229"/>
      <c r="FP116" s="229"/>
      <c r="FQ116" s="229"/>
      <c r="FR116" s="229"/>
      <c r="FS116" s="229"/>
      <c r="FT116" s="229"/>
      <c r="FU116" s="229"/>
      <c r="FV116" s="229"/>
      <c r="FW116" s="229"/>
      <c r="FX116" s="229"/>
      <c r="FY116" s="229"/>
      <c r="FZ116" s="229"/>
      <c r="GA116" s="229"/>
      <c r="GB116" s="229"/>
      <c r="GC116" s="229"/>
      <c r="GD116" s="229"/>
      <c r="GE116" s="229"/>
      <c r="GF116" s="229"/>
      <c r="GG116" s="229"/>
      <c r="GH116" s="229"/>
      <c r="GI116" s="229"/>
      <c r="GJ116" s="229"/>
      <c r="GK116" s="229"/>
      <c r="GL116" s="229"/>
      <c r="GM116" s="229"/>
      <c r="GN116" s="229"/>
      <c r="GO116" s="229"/>
      <c r="GP116" s="229"/>
      <c r="GQ116" s="229"/>
      <c r="GR116" s="229"/>
      <c r="GS116" s="229"/>
      <c r="GT116" s="229"/>
      <c r="GU116" s="229"/>
      <c r="GV116" s="229"/>
      <c r="GW116" s="229"/>
      <c r="GX116" s="229"/>
      <c r="GY116" s="229"/>
      <c r="GZ116" s="229"/>
      <c r="HA116" s="229"/>
      <c r="HB116" s="229"/>
      <c r="HC116" s="229"/>
      <c r="HD116" s="229"/>
      <c r="HE116" s="229"/>
      <c r="HF116" s="229"/>
      <c r="HG116" s="229"/>
      <c r="HH116" s="229"/>
      <c r="HI116" s="229"/>
      <c r="HJ116" s="229"/>
      <c r="HK116" s="229"/>
      <c r="HL116" s="229"/>
      <c r="HM116" s="229"/>
      <c r="HN116" s="229"/>
      <c r="HO116" s="229"/>
      <c r="HP116" s="229"/>
      <c r="HQ116" s="229"/>
      <c r="HR116" s="229"/>
      <c r="HS116" s="229"/>
      <c r="HT116" s="229"/>
      <c r="HU116" s="229"/>
      <c r="HV116" s="229"/>
      <c r="HW116" s="229"/>
      <c r="HX116" s="229"/>
      <c r="HY116" s="229"/>
      <c r="HZ116" s="229"/>
      <c r="IA116" s="229"/>
      <c r="IB116" s="229"/>
      <c r="IC116" s="229"/>
      <c r="ID116" s="229"/>
      <c r="IE116" s="229"/>
      <c r="IF116" s="229"/>
      <c r="IG116" s="229"/>
      <c r="IH116" s="229"/>
      <c r="II116" s="229"/>
      <c r="IJ116" s="229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33" customHeight="1">
      <c r="A117" s="225"/>
      <c r="B117" s="226"/>
      <c r="C117" s="54"/>
      <c r="D117" s="55"/>
      <c r="E117" s="55"/>
      <c r="F117" s="55"/>
      <c r="G117" s="56"/>
      <c r="H117" s="56"/>
      <c r="I117" s="55"/>
      <c r="J117" s="55"/>
      <c r="K117" s="55"/>
      <c r="L117" s="55"/>
      <c r="M117" s="55"/>
      <c r="N117" s="55"/>
      <c r="O117" s="55"/>
      <c r="P117" s="56"/>
      <c r="Q117" s="56"/>
      <c r="R117" s="56"/>
      <c r="S117" s="56"/>
      <c r="T117" s="56"/>
      <c r="U117" s="56"/>
      <c r="V117" s="56"/>
      <c r="W117" s="56"/>
      <c r="FA117" s="229"/>
      <c r="FB117" s="229"/>
      <c r="FC117" s="229"/>
      <c r="FD117" s="229"/>
      <c r="FE117" s="229"/>
      <c r="FF117" s="229"/>
      <c r="FG117" s="229"/>
      <c r="FH117" s="229"/>
      <c r="FI117" s="229"/>
      <c r="FJ117" s="229"/>
      <c r="FK117" s="229"/>
      <c r="FL117" s="229"/>
      <c r="FM117" s="229"/>
      <c r="FN117" s="229"/>
      <c r="FO117" s="229"/>
      <c r="FP117" s="229"/>
      <c r="FQ117" s="229"/>
      <c r="FR117" s="229"/>
      <c r="FS117" s="229"/>
      <c r="FT117" s="229"/>
      <c r="FU117" s="229"/>
      <c r="FV117" s="229"/>
      <c r="FW117" s="229"/>
      <c r="FX117" s="229"/>
      <c r="FY117" s="229"/>
      <c r="FZ117" s="229"/>
      <c r="GA117" s="229"/>
      <c r="GB117" s="229"/>
      <c r="GC117" s="229"/>
      <c r="GD117" s="229"/>
      <c r="GE117" s="229"/>
      <c r="GF117" s="229"/>
      <c r="GG117" s="229"/>
      <c r="GH117" s="229"/>
      <c r="GI117" s="229"/>
      <c r="GJ117" s="229"/>
      <c r="GK117" s="229"/>
      <c r="GL117" s="229"/>
      <c r="GM117" s="229"/>
      <c r="GN117" s="229"/>
      <c r="GO117" s="229"/>
      <c r="GP117" s="229"/>
      <c r="GQ117" s="229"/>
      <c r="GR117" s="229"/>
      <c r="GS117" s="229"/>
      <c r="GT117" s="229"/>
      <c r="GU117" s="229"/>
      <c r="GV117" s="229"/>
      <c r="GW117" s="229"/>
      <c r="GX117" s="229"/>
      <c r="GY117" s="229"/>
      <c r="GZ117" s="229"/>
      <c r="HA117" s="229"/>
      <c r="HB117" s="229"/>
      <c r="HC117" s="229"/>
      <c r="HD117" s="229"/>
      <c r="HE117" s="229"/>
      <c r="HF117" s="229"/>
      <c r="HG117" s="229"/>
      <c r="HH117" s="229"/>
      <c r="HI117" s="229"/>
      <c r="HJ117" s="229"/>
      <c r="HK117" s="229"/>
      <c r="HL117" s="229"/>
      <c r="HM117" s="229"/>
      <c r="HN117" s="229"/>
      <c r="HO117" s="229"/>
      <c r="HP117" s="229"/>
      <c r="HQ117" s="229"/>
      <c r="HR117" s="229"/>
      <c r="HS117" s="229"/>
      <c r="HT117" s="229"/>
      <c r="HU117" s="229"/>
      <c r="HV117" s="229"/>
      <c r="HW117" s="229"/>
      <c r="HX117" s="229"/>
      <c r="HY117" s="229"/>
      <c r="HZ117" s="229"/>
      <c r="IA117" s="229"/>
      <c r="IB117" s="229"/>
      <c r="IC117" s="229"/>
      <c r="ID117" s="229"/>
      <c r="IE117" s="229"/>
      <c r="IF117" s="229"/>
      <c r="IG117" s="229"/>
      <c r="IH117" s="229"/>
      <c r="II117" s="229"/>
      <c r="IJ117" s="229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33" customHeight="1">
      <c r="A118" s="225"/>
      <c r="B118" s="226"/>
      <c r="C118" s="54"/>
      <c r="D118" s="55"/>
      <c r="E118" s="55"/>
      <c r="F118" s="55"/>
      <c r="G118" s="56"/>
      <c r="H118" s="56"/>
      <c r="I118" s="55"/>
      <c r="J118" s="55"/>
      <c r="K118" s="55"/>
      <c r="L118" s="55"/>
      <c r="M118" s="55"/>
      <c r="N118" s="55"/>
      <c r="O118" s="55"/>
      <c r="P118" s="56"/>
      <c r="Q118" s="56"/>
      <c r="R118" s="56"/>
      <c r="S118" s="56"/>
      <c r="T118" s="56"/>
      <c r="U118" s="56"/>
      <c r="V118" s="56"/>
      <c r="W118" s="56"/>
      <c r="FA118" s="229"/>
      <c r="FB118" s="229"/>
      <c r="FC118" s="229"/>
      <c r="FD118" s="229"/>
      <c r="FE118" s="229"/>
      <c r="FF118" s="229"/>
      <c r="FG118" s="229"/>
      <c r="FH118" s="229"/>
      <c r="FI118" s="229"/>
      <c r="FJ118" s="229"/>
      <c r="FK118" s="229"/>
      <c r="FL118" s="229"/>
      <c r="FM118" s="229"/>
      <c r="FN118" s="229"/>
      <c r="FO118" s="229"/>
      <c r="FP118" s="229"/>
      <c r="FQ118" s="229"/>
      <c r="FR118" s="229"/>
      <c r="FS118" s="229"/>
      <c r="FT118" s="229"/>
      <c r="FU118" s="229"/>
      <c r="FV118" s="229"/>
      <c r="FW118" s="229"/>
      <c r="FX118" s="229"/>
      <c r="FY118" s="229"/>
      <c r="FZ118" s="229"/>
      <c r="GA118" s="229"/>
      <c r="GB118" s="229"/>
      <c r="GC118" s="229"/>
      <c r="GD118" s="229"/>
      <c r="GE118" s="229"/>
      <c r="GF118" s="229"/>
      <c r="GG118" s="229"/>
      <c r="GH118" s="229"/>
      <c r="GI118" s="229"/>
      <c r="GJ118" s="229"/>
      <c r="GK118" s="229"/>
      <c r="GL118" s="229"/>
      <c r="GM118" s="229"/>
      <c r="GN118" s="229"/>
      <c r="GO118" s="229"/>
      <c r="GP118" s="229"/>
      <c r="GQ118" s="229"/>
      <c r="GR118" s="229"/>
      <c r="GS118" s="229"/>
      <c r="GT118" s="229"/>
      <c r="GU118" s="229"/>
      <c r="GV118" s="229"/>
      <c r="GW118" s="229"/>
      <c r="GX118" s="229"/>
      <c r="GY118" s="229"/>
      <c r="GZ118" s="229"/>
      <c r="HA118" s="229"/>
      <c r="HB118" s="229"/>
      <c r="HC118" s="229"/>
      <c r="HD118" s="229"/>
      <c r="HE118" s="229"/>
      <c r="HF118" s="229"/>
      <c r="HG118" s="229"/>
      <c r="HH118" s="229"/>
      <c r="HI118" s="229"/>
      <c r="HJ118" s="229"/>
      <c r="HK118" s="229"/>
      <c r="HL118" s="229"/>
      <c r="HM118" s="229"/>
      <c r="HN118" s="229"/>
      <c r="HO118" s="229"/>
      <c r="HP118" s="229"/>
      <c r="HQ118" s="229"/>
      <c r="HR118" s="229"/>
      <c r="HS118" s="229"/>
      <c r="HT118" s="229"/>
      <c r="HU118" s="229"/>
      <c r="HV118" s="229"/>
      <c r="HW118" s="229"/>
      <c r="HX118" s="229"/>
      <c r="HY118" s="229"/>
      <c r="HZ118" s="229"/>
      <c r="IA118" s="229"/>
      <c r="IB118" s="229"/>
      <c r="IC118" s="229"/>
      <c r="ID118" s="229"/>
      <c r="IE118" s="229"/>
      <c r="IF118" s="229"/>
      <c r="IG118" s="229"/>
      <c r="IH118" s="229"/>
      <c r="II118" s="229"/>
      <c r="IJ118" s="229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34" customFormat="1" ht="33" customHeight="1">
      <c r="A119" s="225"/>
      <c r="B119" s="226"/>
      <c r="C119" s="54"/>
      <c r="D119" s="55"/>
      <c r="E119" s="55"/>
      <c r="F119" s="55"/>
      <c r="G119" s="56"/>
      <c r="H119" s="56"/>
      <c r="I119" s="55"/>
      <c r="J119" s="55"/>
      <c r="K119" s="55"/>
      <c r="L119" s="55"/>
      <c r="M119" s="55"/>
      <c r="N119" s="55"/>
      <c r="O119" s="55"/>
      <c r="P119" s="56"/>
      <c r="Q119" s="56"/>
      <c r="R119" s="56"/>
      <c r="S119" s="56"/>
      <c r="T119" s="56"/>
      <c r="U119" s="56"/>
      <c r="V119" s="56"/>
      <c r="W119" s="56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234" customFormat="1" ht="33" customHeight="1">
      <c r="A120" s="225"/>
      <c r="B120" s="226"/>
      <c r="C120" s="54"/>
      <c r="D120" s="55"/>
      <c r="E120" s="55"/>
      <c r="F120" s="55"/>
      <c r="G120" s="56"/>
      <c r="H120" s="56"/>
      <c r="I120" s="55"/>
      <c r="J120" s="55"/>
      <c r="K120" s="55"/>
      <c r="L120" s="55"/>
      <c r="M120" s="55"/>
      <c r="N120" s="55"/>
      <c r="O120" s="55"/>
      <c r="P120" s="56"/>
      <c r="Q120" s="56"/>
      <c r="R120" s="56"/>
      <c r="S120" s="56"/>
      <c r="T120" s="56"/>
      <c r="U120" s="56"/>
      <c r="V120" s="56"/>
      <c r="W120" s="56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234" customFormat="1" ht="33" customHeight="1">
      <c r="A121" s="225"/>
      <c r="B121" s="226"/>
      <c r="C121" s="54"/>
      <c r="D121" s="55"/>
      <c r="E121" s="55"/>
      <c r="F121" s="55"/>
      <c r="G121" s="56"/>
      <c r="H121" s="56"/>
      <c r="I121" s="55"/>
      <c r="J121" s="55"/>
      <c r="K121" s="55"/>
      <c r="L121" s="55"/>
      <c r="M121" s="55"/>
      <c r="N121" s="55"/>
      <c r="O121" s="55"/>
      <c r="P121" s="56"/>
      <c r="Q121" s="56"/>
      <c r="R121" s="56"/>
      <c r="S121" s="56"/>
      <c r="T121" s="56"/>
      <c r="U121" s="56"/>
      <c r="V121" s="56"/>
      <c r="W121" s="56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234" customFormat="1" ht="33" customHeight="1">
      <c r="A122" s="225"/>
      <c r="B122" s="226"/>
      <c r="C122" s="54"/>
      <c r="D122" s="55"/>
      <c r="E122" s="55"/>
      <c r="F122" s="55"/>
      <c r="G122" s="56"/>
      <c r="H122" s="56"/>
      <c r="I122" s="55"/>
      <c r="J122" s="55"/>
      <c r="K122" s="55"/>
      <c r="L122" s="55"/>
      <c r="M122" s="55"/>
      <c r="N122" s="55"/>
      <c r="O122" s="55"/>
      <c r="P122" s="56"/>
      <c r="Q122" s="56"/>
      <c r="R122" s="56"/>
      <c r="S122" s="56"/>
      <c r="T122" s="56"/>
      <c r="U122" s="56"/>
      <c r="V122" s="56"/>
      <c r="W122" s="56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234" customFormat="1" ht="33" customHeight="1">
      <c r="A123" s="225"/>
      <c r="B123" s="226"/>
      <c r="C123" s="54"/>
      <c r="D123" s="55"/>
      <c r="E123" s="55"/>
      <c r="F123" s="55"/>
      <c r="G123" s="56"/>
      <c r="H123" s="56"/>
      <c r="I123" s="55"/>
      <c r="J123" s="55"/>
      <c r="K123" s="55"/>
      <c r="L123" s="55"/>
      <c r="M123" s="55"/>
      <c r="N123" s="55"/>
      <c r="O123" s="55"/>
      <c r="P123" s="56"/>
      <c r="Q123" s="56"/>
      <c r="R123" s="56"/>
      <c r="S123" s="56"/>
      <c r="T123" s="56"/>
      <c r="U123" s="56"/>
      <c r="V123" s="56"/>
      <c r="W123" s="56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234" customFormat="1" ht="33" customHeight="1">
      <c r="A124" s="225"/>
      <c r="B124" s="226"/>
      <c r="C124" s="54"/>
      <c r="D124" s="55"/>
      <c r="E124" s="55"/>
      <c r="F124" s="55"/>
      <c r="G124" s="56"/>
      <c r="H124" s="56"/>
      <c r="I124" s="55"/>
      <c r="J124" s="55"/>
      <c r="K124" s="55"/>
      <c r="L124" s="55"/>
      <c r="M124" s="55"/>
      <c r="N124" s="55"/>
      <c r="O124" s="55"/>
      <c r="P124" s="56"/>
      <c r="Q124" s="56"/>
      <c r="R124" s="56"/>
      <c r="S124" s="56"/>
      <c r="T124" s="56"/>
      <c r="U124" s="56"/>
      <c r="V124" s="56"/>
      <c r="W124" s="56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234" customFormat="1" ht="33" customHeight="1">
      <c r="A125" s="225"/>
      <c r="B125" s="226"/>
      <c r="C125" s="54"/>
      <c r="D125" s="55"/>
      <c r="E125" s="55"/>
      <c r="F125" s="55"/>
      <c r="G125" s="56"/>
      <c r="H125" s="56"/>
      <c r="I125" s="55"/>
      <c r="J125" s="55"/>
      <c r="K125" s="55"/>
      <c r="L125" s="55"/>
      <c r="M125" s="55"/>
      <c r="N125" s="55"/>
      <c r="O125" s="55"/>
      <c r="P125" s="56"/>
      <c r="Q125" s="56"/>
      <c r="R125" s="56"/>
      <c r="S125" s="56"/>
      <c r="T125" s="56"/>
      <c r="U125" s="56"/>
      <c r="V125" s="56"/>
      <c r="W125" s="56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234" customFormat="1" ht="33" customHeight="1">
      <c r="A126" s="225"/>
      <c r="B126" s="226"/>
      <c r="C126" s="54"/>
      <c r="D126" s="55"/>
      <c r="E126" s="55"/>
      <c r="F126" s="55"/>
      <c r="G126" s="56"/>
      <c r="H126" s="56"/>
      <c r="I126" s="55"/>
      <c r="J126" s="55"/>
      <c r="K126" s="55"/>
      <c r="L126" s="55"/>
      <c r="M126" s="55"/>
      <c r="N126" s="55"/>
      <c r="O126" s="55"/>
      <c r="P126" s="56"/>
      <c r="Q126" s="56"/>
      <c r="R126" s="56"/>
      <c r="S126" s="56"/>
      <c r="T126" s="56"/>
      <c r="U126" s="56"/>
      <c r="V126" s="56"/>
      <c r="W126" s="56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234" customFormat="1" ht="33" customHeight="1">
      <c r="A127" s="225"/>
      <c r="B127" s="226"/>
      <c r="C127" s="54"/>
      <c r="D127" s="55"/>
      <c r="E127" s="55"/>
      <c r="F127" s="55"/>
      <c r="G127" s="56"/>
      <c r="H127" s="56"/>
      <c r="I127" s="55"/>
      <c r="J127" s="55"/>
      <c r="K127" s="55"/>
      <c r="L127" s="55"/>
      <c r="M127" s="55"/>
      <c r="N127" s="55"/>
      <c r="O127" s="55"/>
      <c r="P127" s="56"/>
      <c r="Q127" s="56"/>
      <c r="R127" s="56"/>
      <c r="S127" s="56"/>
      <c r="T127" s="56"/>
      <c r="U127" s="56"/>
      <c r="V127" s="56"/>
      <c r="W127" s="56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234" customFormat="1" ht="33" customHeight="1">
      <c r="A128" s="225"/>
      <c r="B128" s="226"/>
      <c r="C128" s="54"/>
      <c r="D128" s="55"/>
      <c r="E128" s="55"/>
      <c r="F128" s="55"/>
      <c r="G128" s="56"/>
      <c r="H128" s="56"/>
      <c r="I128" s="55"/>
      <c r="J128" s="55"/>
      <c r="K128" s="55"/>
      <c r="L128" s="55"/>
      <c r="M128" s="55"/>
      <c r="N128" s="55"/>
      <c r="O128" s="55"/>
      <c r="P128" s="56"/>
      <c r="Q128" s="56"/>
      <c r="R128" s="56"/>
      <c r="S128" s="56"/>
      <c r="T128" s="56"/>
      <c r="U128" s="56"/>
      <c r="V128" s="56"/>
      <c r="W128" s="56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</row>
    <row r="129" spans="1:256" s="234" customFormat="1" ht="33" customHeight="1">
      <c r="A129" s="225"/>
      <c r="B129" s="226"/>
      <c r="C129" s="54"/>
      <c r="D129" s="55"/>
      <c r="E129" s="55"/>
      <c r="F129" s="55"/>
      <c r="G129" s="56"/>
      <c r="H129" s="56"/>
      <c r="I129" s="55"/>
      <c r="J129" s="55"/>
      <c r="K129" s="55"/>
      <c r="L129" s="55"/>
      <c r="M129" s="55"/>
      <c r="N129" s="55"/>
      <c r="O129" s="55"/>
      <c r="P129" s="56"/>
      <c r="Q129" s="56"/>
      <c r="R129" s="56"/>
      <c r="S129" s="56"/>
      <c r="T129" s="56"/>
      <c r="U129" s="56"/>
      <c r="V129" s="56"/>
      <c r="W129" s="56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234" customFormat="1" ht="33" customHeight="1">
      <c r="A130" s="225"/>
      <c r="B130" s="226"/>
      <c r="C130" s="54"/>
      <c r="D130" s="55"/>
      <c r="E130" s="55"/>
      <c r="F130" s="55"/>
      <c r="G130" s="56"/>
      <c r="H130" s="56"/>
      <c r="I130" s="55"/>
      <c r="J130" s="55"/>
      <c r="K130" s="55"/>
      <c r="L130" s="55"/>
      <c r="M130" s="55"/>
      <c r="N130" s="55"/>
      <c r="O130" s="55"/>
      <c r="P130" s="56"/>
      <c r="Q130" s="56"/>
      <c r="R130" s="56"/>
      <c r="S130" s="56"/>
      <c r="T130" s="56"/>
      <c r="U130" s="56"/>
      <c r="V130" s="56"/>
      <c r="W130" s="56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</row>
    <row r="131" spans="1:256" s="234" customFormat="1" ht="33" customHeight="1">
      <c r="A131" s="225"/>
      <c r="B131" s="226"/>
      <c r="C131" s="54"/>
      <c r="D131" s="55"/>
      <c r="E131" s="55"/>
      <c r="F131" s="55"/>
      <c r="G131" s="56"/>
      <c r="H131" s="56"/>
      <c r="I131" s="55"/>
      <c r="J131" s="55"/>
      <c r="K131" s="55"/>
      <c r="L131" s="55"/>
      <c r="M131" s="55"/>
      <c r="N131" s="55"/>
      <c r="O131" s="55"/>
      <c r="P131" s="56"/>
      <c r="Q131" s="56"/>
      <c r="R131" s="56"/>
      <c r="S131" s="56"/>
      <c r="T131" s="56"/>
      <c r="U131" s="56"/>
      <c r="V131" s="56"/>
      <c r="W131" s="56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234" customFormat="1" ht="33" customHeight="1">
      <c r="A132" s="225"/>
      <c r="B132" s="226"/>
      <c r="C132" s="54"/>
      <c r="D132" s="55"/>
      <c r="E132" s="55"/>
      <c r="F132" s="55"/>
      <c r="G132" s="56"/>
      <c r="H132" s="56"/>
      <c r="I132" s="55"/>
      <c r="J132" s="55"/>
      <c r="K132" s="55"/>
      <c r="L132" s="55"/>
      <c r="M132" s="55"/>
      <c r="N132" s="55"/>
      <c r="O132" s="55"/>
      <c r="P132" s="56"/>
      <c r="Q132" s="56"/>
      <c r="R132" s="56"/>
      <c r="S132" s="56"/>
      <c r="T132" s="56"/>
      <c r="U132" s="56"/>
      <c r="V132" s="56"/>
      <c r="W132" s="56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234" customFormat="1" ht="33" customHeight="1">
      <c r="A133" s="225"/>
      <c r="B133" s="226"/>
      <c r="C133" s="54"/>
      <c r="D133" s="55"/>
      <c r="E133" s="55"/>
      <c r="F133" s="55"/>
      <c r="G133" s="56"/>
      <c r="H133" s="56"/>
      <c r="I133" s="55"/>
      <c r="J133" s="55"/>
      <c r="K133" s="55"/>
      <c r="L133" s="55"/>
      <c r="M133" s="55"/>
      <c r="N133" s="55"/>
      <c r="O133" s="55"/>
      <c r="P133" s="56"/>
      <c r="Q133" s="56"/>
      <c r="R133" s="56"/>
      <c r="S133" s="56"/>
      <c r="T133" s="56"/>
      <c r="U133" s="56"/>
      <c r="V133" s="56"/>
      <c r="W133" s="56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256" s="234" customFormat="1" ht="33" customHeight="1">
      <c r="A134" s="225"/>
      <c r="B134" s="226"/>
      <c r="C134" s="54"/>
      <c r="D134" s="55"/>
      <c r="E134" s="55"/>
      <c r="F134" s="55"/>
      <c r="G134" s="56"/>
      <c r="H134" s="56"/>
      <c r="I134" s="55"/>
      <c r="J134" s="55"/>
      <c r="K134" s="55"/>
      <c r="L134" s="55"/>
      <c r="M134" s="55"/>
      <c r="N134" s="55"/>
      <c r="O134" s="55"/>
      <c r="P134" s="56"/>
      <c r="Q134" s="56"/>
      <c r="R134" s="56"/>
      <c r="S134" s="56"/>
      <c r="T134" s="56"/>
      <c r="U134" s="56"/>
      <c r="V134" s="56"/>
      <c r="W134" s="56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234" customFormat="1" ht="33" customHeight="1">
      <c r="A135" s="225"/>
      <c r="B135" s="226"/>
      <c r="C135" s="54"/>
      <c r="D135" s="55"/>
      <c r="E135" s="55"/>
      <c r="F135" s="55"/>
      <c r="G135" s="56"/>
      <c r="H135" s="56"/>
      <c r="I135" s="55"/>
      <c r="J135" s="55"/>
      <c r="K135" s="55"/>
      <c r="L135" s="55"/>
      <c r="M135" s="55"/>
      <c r="N135" s="55"/>
      <c r="O135" s="55"/>
      <c r="P135" s="56"/>
      <c r="Q135" s="56"/>
      <c r="R135" s="56"/>
      <c r="S135" s="56"/>
      <c r="T135" s="56"/>
      <c r="U135" s="56"/>
      <c r="V135" s="56"/>
      <c r="W135" s="56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</row>
    <row r="136" spans="1:256" s="234" customFormat="1" ht="33" customHeight="1">
      <c r="A136" s="225"/>
      <c r="B136" s="226"/>
      <c r="C136" s="54"/>
      <c r="D136" s="55"/>
      <c r="E136" s="55"/>
      <c r="F136" s="55"/>
      <c r="G136" s="56"/>
      <c r="H136" s="56"/>
      <c r="I136" s="55"/>
      <c r="J136" s="55"/>
      <c r="K136" s="55"/>
      <c r="L136" s="55"/>
      <c r="M136" s="55"/>
      <c r="N136" s="55"/>
      <c r="O136" s="55"/>
      <c r="P136" s="56"/>
      <c r="Q136" s="56"/>
      <c r="R136" s="56"/>
      <c r="S136" s="56"/>
      <c r="T136" s="56"/>
      <c r="U136" s="56"/>
      <c r="V136" s="56"/>
      <c r="W136" s="56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234" customFormat="1" ht="33" customHeight="1">
      <c r="A137" s="225"/>
      <c r="B137" s="226"/>
      <c r="C137" s="54"/>
      <c r="D137" s="55"/>
      <c r="E137" s="55"/>
      <c r="F137" s="55"/>
      <c r="G137" s="56"/>
      <c r="H137" s="56"/>
      <c r="I137" s="55"/>
      <c r="J137" s="55"/>
      <c r="K137" s="55"/>
      <c r="L137" s="55"/>
      <c r="M137" s="55"/>
      <c r="N137" s="55"/>
      <c r="O137" s="55"/>
      <c r="P137" s="56"/>
      <c r="Q137" s="56"/>
      <c r="R137" s="56"/>
      <c r="S137" s="56"/>
      <c r="T137" s="56"/>
      <c r="U137" s="56"/>
      <c r="V137" s="56"/>
      <c r="W137" s="56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  <c r="IV137" s="55"/>
    </row>
    <row r="138" spans="1:256" s="234" customFormat="1" ht="33" customHeight="1">
      <c r="A138" s="225"/>
      <c r="B138" s="226"/>
      <c r="C138" s="54"/>
      <c r="D138" s="55"/>
      <c r="E138" s="55"/>
      <c r="F138" s="55"/>
      <c r="G138" s="56"/>
      <c r="H138" s="56"/>
      <c r="I138" s="55"/>
      <c r="J138" s="55"/>
      <c r="K138" s="55"/>
      <c r="L138" s="55"/>
      <c r="M138" s="55"/>
      <c r="N138" s="55"/>
      <c r="O138" s="55"/>
      <c r="P138" s="56"/>
      <c r="Q138" s="56"/>
      <c r="R138" s="56"/>
      <c r="S138" s="56"/>
      <c r="T138" s="56"/>
      <c r="U138" s="56"/>
      <c r="V138" s="56"/>
      <c r="W138" s="56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234" customFormat="1" ht="33" customHeight="1">
      <c r="A139" s="225"/>
      <c r="B139" s="226"/>
      <c r="C139" s="54"/>
      <c r="D139" s="55"/>
      <c r="E139" s="55"/>
      <c r="F139" s="55"/>
      <c r="G139" s="56"/>
      <c r="H139" s="56"/>
      <c r="I139" s="55"/>
      <c r="J139" s="55"/>
      <c r="K139" s="55"/>
      <c r="L139" s="55"/>
      <c r="M139" s="55"/>
      <c r="N139" s="55"/>
      <c r="O139" s="55"/>
      <c r="P139" s="56"/>
      <c r="Q139" s="56"/>
      <c r="R139" s="56"/>
      <c r="S139" s="56"/>
      <c r="T139" s="56"/>
      <c r="U139" s="56"/>
      <c r="V139" s="56"/>
      <c r="W139" s="56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D139" s="55"/>
      <c r="IE139" s="55"/>
      <c r="IF139" s="55"/>
      <c r="IG139" s="55"/>
      <c r="IH139" s="55"/>
      <c r="II139" s="55"/>
      <c r="IJ139" s="55"/>
      <c r="IK139" s="55"/>
      <c r="IL139" s="55"/>
      <c r="IM139" s="55"/>
      <c r="IN139" s="55"/>
      <c r="IO139" s="55"/>
      <c r="IP139" s="55"/>
      <c r="IQ139" s="55"/>
      <c r="IR139" s="55"/>
      <c r="IS139" s="55"/>
      <c r="IT139" s="55"/>
      <c r="IU139" s="55"/>
      <c r="IV139" s="55"/>
    </row>
    <row r="140" spans="1:256" s="234" customFormat="1" ht="33" customHeight="1">
      <c r="A140" s="225"/>
      <c r="B140" s="226"/>
      <c r="C140" s="54"/>
      <c r="D140" s="55"/>
      <c r="E140" s="55"/>
      <c r="F140" s="55"/>
      <c r="G140" s="56"/>
      <c r="H140" s="56"/>
      <c r="I140" s="55"/>
      <c r="J140" s="55"/>
      <c r="K140" s="55"/>
      <c r="L140" s="55"/>
      <c r="M140" s="55"/>
      <c r="N140" s="55"/>
      <c r="O140" s="55"/>
      <c r="P140" s="56"/>
      <c r="Q140" s="56"/>
      <c r="R140" s="56"/>
      <c r="S140" s="56"/>
      <c r="T140" s="56"/>
      <c r="U140" s="56"/>
      <c r="V140" s="56"/>
      <c r="W140" s="56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256" s="234" customFormat="1" ht="33" customHeight="1">
      <c r="A141" s="225"/>
      <c r="B141" s="226"/>
      <c r="C141" s="54"/>
      <c r="D141" s="55"/>
      <c r="E141" s="55"/>
      <c r="F141" s="55"/>
      <c r="G141" s="56"/>
      <c r="H141" s="56"/>
      <c r="I141" s="55"/>
      <c r="J141" s="55"/>
      <c r="K141" s="55"/>
      <c r="L141" s="55"/>
      <c r="M141" s="55"/>
      <c r="N141" s="55"/>
      <c r="O141" s="55"/>
      <c r="P141" s="56"/>
      <c r="Q141" s="56"/>
      <c r="R141" s="56"/>
      <c r="S141" s="56"/>
      <c r="T141" s="56"/>
      <c r="U141" s="56"/>
      <c r="V141" s="56"/>
      <c r="W141" s="56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55"/>
      <c r="IQ141" s="55"/>
      <c r="IR141" s="55"/>
      <c r="IS141" s="55"/>
      <c r="IT141" s="55"/>
      <c r="IU141" s="55"/>
      <c r="IV141" s="55"/>
    </row>
    <row r="142" spans="1:256" s="234" customFormat="1" ht="33" customHeight="1">
      <c r="A142" s="225"/>
      <c r="B142" s="226"/>
      <c r="C142" s="54"/>
      <c r="D142" s="55"/>
      <c r="E142" s="55"/>
      <c r="F142" s="55"/>
      <c r="G142" s="56"/>
      <c r="H142" s="56"/>
      <c r="I142" s="55"/>
      <c r="J142" s="55"/>
      <c r="K142" s="55"/>
      <c r="L142" s="55"/>
      <c r="M142" s="55"/>
      <c r="N142" s="55"/>
      <c r="O142" s="55"/>
      <c r="P142" s="56"/>
      <c r="Q142" s="56"/>
      <c r="R142" s="56"/>
      <c r="S142" s="56"/>
      <c r="T142" s="56"/>
      <c r="U142" s="56"/>
      <c r="V142" s="56"/>
      <c r="W142" s="56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55"/>
      <c r="IQ142" s="55"/>
      <c r="IR142" s="55"/>
      <c r="IS142" s="55"/>
      <c r="IT142" s="55"/>
      <c r="IU142" s="55"/>
      <c r="IV142" s="55"/>
    </row>
    <row r="143" spans="1:256" s="234" customFormat="1" ht="33" customHeight="1">
      <c r="A143" s="225"/>
      <c r="B143" s="226"/>
      <c r="C143" s="54"/>
      <c r="D143" s="55"/>
      <c r="E143" s="55"/>
      <c r="F143" s="55"/>
      <c r="G143" s="56"/>
      <c r="H143" s="56"/>
      <c r="I143" s="55"/>
      <c r="J143" s="55"/>
      <c r="K143" s="55"/>
      <c r="L143" s="55"/>
      <c r="M143" s="55"/>
      <c r="N143" s="55"/>
      <c r="O143" s="55"/>
      <c r="P143" s="56"/>
      <c r="Q143" s="56"/>
      <c r="R143" s="56"/>
      <c r="S143" s="56"/>
      <c r="T143" s="56"/>
      <c r="U143" s="56"/>
      <c r="V143" s="56"/>
      <c r="W143" s="56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</row>
    <row r="144" spans="1:256" s="234" customFormat="1" ht="33" customHeight="1">
      <c r="A144" s="225"/>
      <c r="B144" s="226"/>
      <c r="C144" s="54"/>
      <c r="D144" s="55"/>
      <c r="E144" s="55"/>
      <c r="F144" s="55"/>
      <c r="G144" s="56"/>
      <c r="H144" s="56"/>
      <c r="I144" s="55"/>
      <c r="J144" s="55"/>
      <c r="K144" s="55"/>
      <c r="L144" s="55"/>
      <c r="M144" s="55"/>
      <c r="N144" s="55"/>
      <c r="O144" s="55"/>
      <c r="P144" s="56"/>
      <c r="Q144" s="56"/>
      <c r="R144" s="56"/>
      <c r="S144" s="56"/>
      <c r="T144" s="56"/>
      <c r="U144" s="56"/>
      <c r="V144" s="56"/>
      <c r="W144" s="56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</row>
    <row r="145" spans="1:256" s="234" customFormat="1" ht="33" customHeight="1">
      <c r="A145" s="225"/>
      <c r="B145" s="226"/>
      <c r="C145" s="54"/>
      <c r="D145" s="55"/>
      <c r="E145" s="55"/>
      <c r="F145" s="55"/>
      <c r="G145" s="56"/>
      <c r="H145" s="56"/>
      <c r="I145" s="55"/>
      <c r="J145" s="55"/>
      <c r="K145" s="55"/>
      <c r="L145" s="55"/>
      <c r="M145" s="55"/>
      <c r="N145" s="55"/>
      <c r="O145" s="55"/>
      <c r="P145" s="56"/>
      <c r="Q145" s="56"/>
      <c r="R145" s="56"/>
      <c r="S145" s="56"/>
      <c r="T145" s="56"/>
      <c r="U145" s="56"/>
      <c r="V145" s="56"/>
      <c r="W145" s="56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D145" s="55"/>
      <c r="IE145" s="55"/>
      <c r="IF145" s="55"/>
      <c r="IG145" s="55"/>
      <c r="IH145" s="55"/>
      <c r="II145" s="55"/>
      <c r="IJ145" s="55"/>
      <c r="IK145" s="55"/>
      <c r="IL145" s="55"/>
      <c r="IM145" s="55"/>
      <c r="IN145" s="55"/>
      <c r="IO145" s="55"/>
      <c r="IP145" s="55"/>
      <c r="IQ145" s="55"/>
      <c r="IR145" s="55"/>
      <c r="IS145" s="55"/>
      <c r="IT145" s="55"/>
      <c r="IU145" s="55"/>
      <c r="IV145" s="55"/>
    </row>
    <row r="146" spans="1:256" s="234" customFormat="1" ht="33" customHeight="1">
      <c r="A146" s="225"/>
      <c r="B146" s="226"/>
      <c r="C146" s="54"/>
      <c r="D146" s="55"/>
      <c r="E146" s="55"/>
      <c r="F146" s="55"/>
      <c r="G146" s="56"/>
      <c r="H146" s="56"/>
      <c r="I146" s="55"/>
      <c r="J146" s="55"/>
      <c r="K146" s="55"/>
      <c r="L146" s="55"/>
      <c r="M146" s="55"/>
      <c r="N146" s="55"/>
      <c r="O146" s="55"/>
      <c r="P146" s="56"/>
      <c r="Q146" s="56"/>
      <c r="R146" s="56"/>
      <c r="S146" s="56"/>
      <c r="T146" s="56"/>
      <c r="U146" s="56"/>
      <c r="V146" s="56"/>
      <c r="W146" s="56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256" s="234" customFormat="1" ht="33" customHeight="1">
      <c r="A147" s="225"/>
      <c r="B147" s="226"/>
      <c r="C147" s="54"/>
      <c r="D147" s="55"/>
      <c r="E147" s="55"/>
      <c r="F147" s="55"/>
      <c r="G147" s="56"/>
      <c r="H147" s="56"/>
      <c r="I147" s="55"/>
      <c r="J147" s="55"/>
      <c r="K147" s="55"/>
      <c r="L147" s="55"/>
      <c r="M147" s="55"/>
      <c r="N147" s="55"/>
      <c r="O147" s="55"/>
      <c r="P147" s="56"/>
      <c r="Q147" s="56"/>
      <c r="R147" s="56"/>
      <c r="S147" s="56"/>
      <c r="T147" s="56"/>
      <c r="U147" s="56"/>
      <c r="V147" s="56"/>
      <c r="W147" s="56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D147" s="55"/>
      <c r="IE147" s="55"/>
      <c r="IF147" s="55"/>
      <c r="IG147" s="55"/>
      <c r="IH147" s="55"/>
      <c r="II147" s="55"/>
      <c r="IJ147" s="55"/>
      <c r="IK147" s="55"/>
      <c r="IL147" s="55"/>
      <c r="IM147" s="55"/>
      <c r="IN147" s="55"/>
      <c r="IO147" s="55"/>
      <c r="IP147" s="55"/>
      <c r="IQ147" s="55"/>
      <c r="IR147" s="55"/>
      <c r="IS147" s="55"/>
      <c r="IT147" s="55"/>
      <c r="IU147" s="55"/>
      <c r="IV147" s="55"/>
    </row>
    <row r="148" spans="1:256" s="234" customFormat="1" ht="33" customHeight="1">
      <c r="A148" s="225"/>
      <c r="B148" s="226"/>
      <c r="C148" s="54"/>
      <c r="D148" s="55"/>
      <c r="E148" s="55"/>
      <c r="F148" s="55"/>
      <c r="G148" s="56"/>
      <c r="H148" s="56"/>
      <c r="I148" s="55"/>
      <c r="J148" s="55"/>
      <c r="K148" s="55"/>
      <c r="L148" s="55"/>
      <c r="M148" s="55"/>
      <c r="N148" s="55"/>
      <c r="O148" s="55"/>
      <c r="P148" s="56"/>
      <c r="Q148" s="56"/>
      <c r="R148" s="56"/>
      <c r="S148" s="56"/>
      <c r="T148" s="56"/>
      <c r="U148" s="56"/>
      <c r="V148" s="56"/>
      <c r="W148" s="56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</row>
    <row r="149" spans="1:256" s="234" customFormat="1" ht="33" customHeight="1">
      <c r="A149" s="225"/>
      <c r="B149" s="226"/>
      <c r="C149" s="54"/>
      <c r="D149" s="55"/>
      <c r="E149" s="55"/>
      <c r="F149" s="55"/>
      <c r="G149" s="56"/>
      <c r="H149" s="56"/>
      <c r="I149" s="55"/>
      <c r="J149" s="55"/>
      <c r="K149" s="55"/>
      <c r="L149" s="55"/>
      <c r="M149" s="55"/>
      <c r="N149" s="55"/>
      <c r="O149" s="55"/>
      <c r="P149" s="56"/>
      <c r="Q149" s="56"/>
      <c r="R149" s="56"/>
      <c r="S149" s="56"/>
      <c r="T149" s="56"/>
      <c r="U149" s="56"/>
      <c r="V149" s="56"/>
      <c r="W149" s="56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  <c r="IS149" s="55"/>
      <c r="IT149" s="55"/>
      <c r="IU149" s="55"/>
      <c r="IV149" s="55"/>
    </row>
    <row r="150" spans="1:256" s="234" customFormat="1" ht="33" customHeight="1">
      <c r="A150" s="225"/>
      <c r="B150" s="226"/>
      <c r="C150" s="54"/>
      <c r="D150" s="55"/>
      <c r="E150" s="55"/>
      <c r="F150" s="55"/>
      <c r="G150" s="56"/>
      <c r="H150" s="56"/>
      <c r="I150" s="55"/>
      <c r="J150" s="55"/>
      <c r="K150" s="55"/>
      <c r="L150" s="55"/>
      <c r="M150" s="55"/>
      <c r="N150" s="55"/>
      <c r="O150" s="55"/>
      <c r="P150" s="56"/>
      <c r="Q150" s="56"/>
      <c r="R150" s="56"/>
      <c r="S150" s="56"/>
      <c r="T150" s="56"/>
      <c r="U150" s="56"/>
      <c r="V150" s="56"/>
      <c r="W150" s="56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  <c r="IV150" s="55"/>
    </row>
    <row r="151" spans="1:256" s="234" customFormat="1" ht="33" customHeight="1">
      <c r="A151" s="225"/>
      <c r="B151" s="226"/>
      <c r="C151" s="54"/>
      <c r="D151" s="55"/>
      <c r="E151" s="55"/>
      <c r="F151" s="55"/>
      <c r="G151" s="56"/>
      <c r="H151" s="56"/>
      <c r="I151" s="55"/>
      <c r="J151" s="55"/>
      <c r="K151" s="55"/>
      <c r="L151" s="55"/>
      <c r="M151" s="55"/>
      <c r="N151" s="55"/>
      <c r="O151" s="55"/>
      <c r="P151" s="56"/>
      <c r="Q151" s="56"/>
      <c r="R151" s="56"/>
      <c r="S151" s="56"/>
      <c r="T151" s="56"/>
      <c r="U151" s="56"/>
      <c r="V151" s="56"/>
      <c r="W151" s="56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D151" s="55"/>
      <c r="IE151" s="55"/>
      <c r="IF151" s="55"/>
      <c r="IG151" s="55"/>
      <c r="IH151" s="55"/>
      <c r="II151" s="55"/>
      <c r="IJ151" s="55"/>
      <c r="IK151" s="55"/>
      <c r="IL151" s="55"/>
      <c r="IM151" s="55"/>
      <c r="IN151" s="55"/>
      <c r="IO151" s="55"/>
      <c r="IP151" s="55"/>
      <c r="IQ151" s="55"/>
      <c r="IR151" s="55"/>
      <c r="IS151" s="55"/>
      <c r="IT151" s="55"/>
      <c r="IU151" s="55"/>
      <c r="IV151" s="55"/>
    </row>
    <row r="152" spans="1:256" s="234" customFormat="1" ht="33" customHeight="1">
      <c r="A152" s="225"/>
      <c r="B152" s="226"/>
      <c r="C152" s="54"/>
      <c r="D152" s="55"/>
      <c r="E152" s="55"/>
      <c r="F152" s="55"/>
      <c r="G152" s="56"/>
      <c r="H152" s="56"/>
      <c r="I152" s="55"/>
      <c r="J152" s="55"/>
      <c r="K152" s="55"/>
      <c r="L152" s="55"/>
      <c r="M152" s="55"/>
      <c r="N152" s="55"/>
      <c r="O152" s="55"/>
      <c r="P152" s="56"/>
      <c r="Q152" s="56"/>
      <c r="R152" s="56"/>
      <c r="S152" s="56"/>
      <c r="T152" s="56"/>
      <c r="U152" s="56"/>
      <c r="V152" s="56"/>
      <c r="W152" s="56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256" s="234" customFormat="1" ht="33" customHeight="1">
      <c r="A153" s="225"/>
      <c r="B153" s="226"/>
      <c r="C153" s="54"/>
      <c r="D153" s="55"/>
      <c r="E153" s="55"/>
      <c r="F153" s="55"/>
      <c r="G153" s="56"/>
      <c r="H153" s="56"/>
      <c r="I153" s="55"/>
      <c r="J153" s="55"/>
      <c r="K153" s="55"/>
      <c r="L153" s="55"/>
      <c r="M153" s="55"/>
      <c r="N153" s="55"/>
      <c r="O153" s="55"/>
      <c r="P153" s="56"/>
      <c r="Q153" s="56"/>
      <c r="R153" s="56"/>
      <c r="S153" s="56"/>
      <c r="T153" s="56"/>
      <c r="U153" s="56"/>
      <c r="V153" s="56"/>
      <c r="W153" s="56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  <c r="IT153" s="55"/>
      <c r="IU153" s="55"/>
      <c r="IV153" s="55"/>
    </row>
    <row r="154" spans="1:256" s="234" customFormat="1" ht="33" customHeight="1">
      <c r="A154" s="225"/>
      <c r="B154" s="226"/>
      <c r="C154" s="54"/>
      <c r="D154" s="55"/>
      <c r="E154" s="55"/>
      <c r="F154" s="55"/>
      <c r="G154" s="56"/>
      <c r="H154" s="56"/>
      <c r="I154" s="55"/>
      <c r="J154" s="55"/>
      <c r="K154" s="55"/>
      <c r="L154" s="55"/>
      <c r="M154" s="55"/>
      <c r="N154" s="55"/>
      <c r="O154" s="55"/>
      <c r="P154" s="56"/>
      <c r="Q154" s="56"/>
      <c r="R154" s="56"/>
      <c r="S154" s="56"/>
      <c r="T154" s="56"/>
      <c r="U154" s="56"/>
      <c r="V154" s="56"/>
      <c r="W154" s="56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  <c r="IT154" s="55"/>
      <c r="IU154" s="55"/>
      <c r="IV154" s="55"/>
    </row>
    <row r="155" spans="1:256" s="234" customFormat="1" ht="33" customHeight="1">
      <c r="A155" s="225"/>
      <c r="B155" s="226"/>
      <c r="C155" s="54"/>
      <c r="D155" s="55"/>
      <c r="E155" s="55"/>
      <c r="F155" s="55"/>
      <c r="G155" s="56"/>
      <c r="H155" s="56"/>
      <c r="I155" s="55"/>
      <c r="J155" s="55"/>
      <c r="K155" s="55"/>
      <c r="L155" s="55"/>
      <c r="M155" s="55"/>
      <c r="N155" s="55"/>
      <c r="O155" s="55"/>
      <c r="P155" s="56"/>
      <c r="Q155" s="56"/>
      <c r="R155" s="56"/>
      <c r="S155" s="56"/>
      <c r="T155" s="56"/>
      <c r="U155" s="56"/>
      <c r="V155" s="56"/>
      <c r="W155" s="56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</row>
    <row r="156" spans="1:256" s="234" customFormat="1" ht="33" customHeight="1">
      <c r="A156" s="225"/>
      <c r="B156" s="226"/>
      <c r="C156" s="54"/>
      <c r="D156" s="55"/>
      <c r="E156" s="55"/>
      <c r="F156" s="55"/>
      <c r="G156" s="56"/>
      <c r="H156" s="56"/>
      <c r="I156" s="55"/>
      <c r="J156" s="55"/>
      <c r="K156" s="55"/>
      <c r="L156" s="55"/>
      <c r="M156" s="55"/>
      <c r="N156" s="55"/>
      <c r="O156" s="55"/>
      <c r="P156" s="56"/>
      <c r="Q156" s="56"/>
      <c r="R156" s="56"/>
      <c r="S156" s="56"/>
      <c r="T156" s="56"/>
      <c r="U156" s="56"/>
      <c r="V156" s="56"/>
      <c r="W156" s="56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D156" s="55"/>
      <c r="IE156" s="55"/>
      <c r="IF156" s="55"/>
      <c r="IG156" s="55"/>
      <c r="IH156" s="55"/>
      <c r="II156" s="55"/>
      <c r="IJ156" s="55"/>
      <c r="IK156" s="55"/>
      <c r="IL156" s="55"/>
      <c r="IM156" s="55"/>
      <c r="IN156" s="55"/>
      <c r="IO156" s="55"/>
      <c r="IP156" s="55"/>
      <c r="IQ156" s="55"/>
      <c r="IR156" s="55"/>
      <c r="IS156" s="55"/>
      <c r="IT156" s="55"/>
      <c r="IU156" s="55"/>
      <c r="IV156" s="55"/>
    </row>
    <row r="157" spans="1:256" s="234" customFormat="1" ht="33" customHeight="1">
      <c r="A157" s="225"/>
      <c r="B157" s="226"/>
      <c r="C157" s="54"/>
      <c r="D157" s="55"/>
      <c r="E157" s="55"/>
      <c r="F157" s="55"/>
      <c r="G157" s="56"/>
      <c r="H157" s="56"/>
      <c r="I157" s="55"/>
      <c r="J157" s="55"/>
      <c r="K157" s="55"/>
      <c r="L157" s="55"/>
      <c r="M157" s="55"/>
      <c r="N157" s="55"/>
      <c r="O157" s="55"/>
      <c r="P157" s="56"/>
      <c r="Q157" s="56"/>
      <c r="R157" s="56"/>
      <c r="S157" s="56"/>
      <c r="T157" s="56"/>
      <c r="U157" s="56"/>
      <c r="V157" s="56"/>
      <c r="W157" s="56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55"/>
      <c r="IQ157" s="55"/>
      <c r="IR157" s="55"/>
      <c r="IS157" s="55"/>
      <c r="IT157" s="55"/>
      <c r="IU157" s="55"/>
      <c r="IV157" s="55"/>
    </row>
    <row r="158" spans="1:256" s="234" customFormat="1" ht="33" customHeight="1">
      <c r="A158" s="225"/>
      <c r="B158" s="226"/>
      <c r="C158" s="54"/>
      <c r="D158" s="55"/>
      <c r="E158" s="55"/>
      <c r="F158" s="55"/>
      <c r="G158" s="56"/>
      <c r="H158" s="56"/>
      <c r="I158" s="55"/>
      <c r="J158" s="55"/>
      <c r="K158" s="55"/>
      <c r="L158" s="55"/>
      <c r="M158" s="55"/>
      <c r="N158" s="55"/>
      <c r="O158" s="55"/>
      <c r="P158" s="56"/>
      <c r="Q158" s="56"/>
      <c r="R158" s="56"/>
      <c r="S158" s="56"/>
      <c r="T158" s="56"/>
      <c r="U158" s="56"/>
      <c r="V158" s="56"/>
      <c r="W158" s="56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</row>
    <row r="159" spans="1:256" s="234" customFormat="1" ht="33" customHeight="1">
      <c r="A159" s="225"/>
      <c r="B159" s="226"/>
      <c r="C159" s="54"/>
      <c r="D159" s="55"/>
      <c r="E159" s="55"/>
      <c r="F159" s="55"/>
      <c r="G159" s="56"/>
      <c r="H159" s="56"/>
      <c r="I159" s="55"/>
      <c r="J159" s="55"/>
      <c r="K159" s="55"/>
      <c r="L159" s="55"/>
      <c r="M159" s="55"/>
      <c r="N159" s="55"/>
      <c r="O159" s="55"/>
      <c r="P159" s="56"/>
      <c r="Q159" s="56"/>
      <c r="R159" s="56"/>
      <c r="S159" s="56"/>
      <c r="T159" s="56"/>
      <c r="U159" s="56"/>
      <c r="V159" s="56"/>
      <c r="W159" s="56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  <c r="IT159" s="55"/>
      <c r="IU159" s="55"/>
      <c r="IV159" s="55"/>
    </row>
    <row r="160" spans="1:256" s="234" customFormat="1" ht="33" customHeight="1">
      <c r="A160" s="225"/>
      <c r="B160" s="226"/>
      <c r="C160" s="54"/>
      <c r="D160" s="55"/>
      <c r="E160" s="55"/>
      <c r="F160" s="55"/>
      <c r="G160" s="56"/>
      <c r="H160" s="56"/>
      <c r="I160" s="55"/>
      <c r="J160" s="55"/>
      <c r="K160" s="55"/>
      <c r="L160" s="55"/>
      <c r="M160" s="55"/>
      <c r="N160" s="55"/>
      <c r="O160" s="55"/>
      <c r="P160" s="56"/>
      <c r="Q160" s="56"/>
      <c r="R160" s="56"/>
      <c r="S160" s="56"/>
      <c r="T160" s="56"/>
      <c r="U160" s="56"/>
      <c r="V160" s="56"/>
      <c r="W160" s="56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55"/>
      <c r="IQ160" s="55"/>
      <c r="IR160" s="55"/>
      <c r="IS160" s="55"/>
      <c r="IT160" s="55"/>
      <c r="IU160" s="55"/>
      <c r="IV160" s="55"/>
    </row>
    <row r="161" spans="1:256" s="234" customFormat="1" ht="33" customHeight="1">
      <c r="A161" s="225"/>
      <c r="B161" s="226"/>
      <c r="C161" s="54"/>
      <c r="D161" s="55"/>
      <c r="E161" s="55"/>
      <c r="F161" s="55"/>
      <c r="G161" s="56"/>
      <c r="H161" s="56"/>
      <c r="I161" s="55"/>
      <c r="J161" s="55"/>
      <c r="K161" s="55"/>
      <c r="L161" s="55"/>
      <c r="M161" s="55"/>
      <c r="N161" s="55"/>
      <c r="O161" s="55"/>
      <c r="P161" s="56"/>
      <c r="Q161" s="56"/>
      <c r="R161" s="56"/>
      <c r="S161" s="56"/>
      <c r="T161" s="56"/>
      <c r="U161" s="56"/>
      <c r="V161" s="56"/>
      <c r="W161" s="56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  <c r="IS161" s="55"/>
      <c r="IT161" s="55"/>
      <c r="IU161" s="55"/>
      <c r="IV161" s="55"/>
    </row>
    <row r="162" spans="1:256" s="234" customFormat="1" ht="33" customHeight="1">
      <c r="A162" s="225"/>
      <c r="B162" s="226"/>
      <c r="C162" s="54"/>
      <c r="D162" s="55"/>
      <c r="E162" s="55"/>
      <c r="F162" s="55"/>
      <c r="G162" s="56"/>
      <c r="H162" s="56"/>
      <c r="I162" s="55"/>
      <c r="J162" s="55"/>
      <c r="K162" s="55"/>
      <c r="L162" s="55"/>
      <c r="M162" s="55"/>
      <c r="N162" s="55"/>
      <c r="O162" s="55"/>
      <c r="P162" s="56"/>
      <c r="Q162" s="56"/>
      <c r="R162" s="56"/>
      <c r="S162" s="56"/>
      <c r="T162" s="56"/>
      <c r="U162" s="56"/>
      <c r="V162" s="56"/>
      <c r="W162" s="56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  <c r="IS162" s="55"/>
      <c r="IT162" s="55"/>
      <c r="IU162" s="55"/>
      <c r="IV162" s="55"/>
    </row>
    <row r="163" spans="1:256" s="234" customFormat="1" ht="33" customHeight="1">
      <c r="A163" s="225"/>
      <c r="B163" s="226"/>
      <c r="C163" s="54"/>
      <c r="D163" s="55"/>
      <c r="E163" s="55"/>
      <c r="F163" s="55"/>
      <c r="G163" s="56"/>
      <c r="H163" s="56"/>
      <c r="I163" s="55"/>
      <c r="J163" s="55"/>
      <c r="K163" s="55"/>
      <c r="L163" s="55"/>
      <c r="M163" s="55"/>
      <c r="N163" s="55"/>
      <c r="O163" s="55"/>
      <c r="P163" s="56"/>
      <c r="Q163" s="56"/>
      <c r="R163" s="56"/>
      <c r="S163" s="56"/>
      <c r="T163" s="56"/>
      <c r="U163" s="56"/>
      <c r="V163" s="56"/>
      <c r="W163" s="56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  <c r="IS163" s="55"/>
      <c r="IT163" s="55"/>
      <c r="IU163" s="55"/>
      <c r="IV163" s="55"/>
    </row>
    <row r="164" spans="1:256" s="234" customFormat="1" ht="33" customHeight="1">
      <c r="A164" s="225"/>
      <c r="B164" s="226"/>
      <c r="C164" s="54"/>
      <c r="D164" s="55"/>
      <c r="E164" s="55"/>
      <c r="F164" s="55"/>
      <c r="G164" s="56"/>
      <c r="H164" s="56"/>
      <c r="I164" s="55"/>
      <c r="J164" s="55"/>
      <c r="K164" s="55"/>
      <c r="L164" s="55"/>
      <c r="M164" s="55"/>
      <c r="N164" s="55"/>
      <c r="O164" s="55"/>
      <c r="P164" s="56"/>
      <c r="Q164" s="56"/>
      <c r="R164" s="56"/>
      <c r="S164" s="56"/>
      <c r="T164" s="56"/>
      <c r="U164" s="56"/>
      <c r="V164" s="56"/>
      <c r="W164" s="56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55"/>
      <c r="IQ164" s="55"/>
      <c r="IR164" s="55"/>
      <c r="IS164" s="55"/>
      <c r="IT164" s="55"/>
      <c r="IU164" s="55"/>
      <c r="IV164" s="55"/>
    </row>
    <row r="165" spans="1:256" s="234" customFormat="1" ht="33" customHeight="1">
      <c r="A165" s="225"/>
      <c r="B165" s="226"/>
      <c r="C165" s="54"/>
      <c r="D165" s="55"/>
      <c r="E165" s="55"/>
      <c r="F165" s="55"/>
      <c r="G165" s="56"/>
      <c r="H165" s="56"/>
      <c r="I165" s="55"/>
      <c r="J165" s="55"/>
      <c r="K165" s="55"/>
      <c r="L165" s="55"/>
      <c r="M165" s="55"/>
      <c r="N165" s="55"/>
      <c r="O165" s="55"/>
      <c r="P165" s="56"/>
      <c r="Q165" s="56"/>
      <c r="R165" s="56"/>
      <c r="S165" s="56"/>
      <c r="T165" s="56"/>
      <c r="U165" s="56"/>
      <c r="V165" s="56"/>
      <c r="W165" s="56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  <c r="IS165" s="55"/>
      <c r="IT165" s="55"/>
      <c r="IU165" s="55"/>
      <c r="IV165" s="55"/>
    </row>
    <row r="166" spans="1:256" s="234" customFormat="1" ht="33" customHeight="1">
      <c r="A166" s="225"/>
      <c r="B166" s="226"/>
      <c r="C166" s="54"/>
      <c r="D166" s="55"/>
      <c r="E166" s="55"/>
      <c r="F166" s="55"/>
      <c r="G166" s="56"/>
      <c r="H166" s="56"/>
      <c r="I166" s="55"/>
      <c r="J166" s="55"/>
      <c r="K166" s="55"/>
      <c r="L166" s="55"/>
      <c r="M166" s="55"/>
      <c r="N166" s="55"/>
      <c r="O166" s="55"/>
      <c r="P166" s="56"/>
      <c r="Q166" s="56"/>
      <c r="R166" s="56"/>
      <c r="S166" s="56"/>
      <c r="T166" s="56"/>
      <c r="U166" s="56"/>
      <c r="V166" s="56"/>
      <c r="W166" s="56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</row>
    <row r="167" spans="1:256" s="234" customFormat="1" ht="33" customHeight="1">
      <c r="A167" s="225"/>
      <c r="B167" s="226"/>
      <c r="C167" s="54"/>
      <c r="D167" s="55"/>
      <c r="E167" s="55"/>
      <c r="F167" s="55"/>
      <c r="G167" s="56"/>
      <c r="H167" s="56"/>
      <c r="I167" s="55"/>
      <c r="J167" s="55"/>
      <c r="K167" s="55"/>
      <c r="L167" s="55"/>
      <c r="M167" s="55"/>
      <c r="N167" s="55"/>
      <c r="O167" s="55"/>
      <c r="P167" s="56"/>
      <c r="Q167" s="56"/>
      <c r="R167" s="56"/>
      <c r="S167" s="56"/>
      <c r="T167" s="56"/>
      <c r="U167" s="56"/>
      <c r="V167" s="56"/>
      <c r="W167" s="56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  <c r="IT167" s="55"/>
      <c r="IU167" s="55"/>
      <c r="IV167" s="55"/>
    </row>
    <row r="168" spans="1:256" s="234" customFormat="1" ht="33" customHeight="1">
      <c r="A168" s="225"/>
      <c r="B168" s="226"/>
      <c r="C168" s="54"/>
      <c r="D168" s="55"/>
      <c r="E168" s="55"/>
      <c r="F168" s="55"/>
      <c r="G168" s="56"/>
      <c r="H168" s="56"/>
      <c r="I168" s="55"/>
      <c r="J168" s="55"/>
      <c r="K168" s="55"/>
      <c r="L168" s="55"/>
      <c r="M168" s="55"/>
      <c r="N168" s="55"/>
      <c r="O168" s="55"/>
      <c r="P168" s="56"/>
      <c r="Q168" s="56"/>
      <c r="R168" s="56"/>
      <c r="S168" s="56"/>
      <c r="T168" s="56"/>
      <c r="U168" s="56"/>
      <c r="V168" s="56"/>
      <c r="W168" s="56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  <c r="IS168" s="55"/>
      <c r="IT168" s="55"/>
      <c r="IU168" s="55"/>
      <c r="IV168" s="55"/>
    </row>
    <row r="169" spans="1:256" s="234" customFormat="1" ht="33" customHeight="1">
      <c r="A169" s="225"/>
      <c r="B169" s="226"/>
      <c r="C169" s="54"/>
      <c r="D169" s="55"/>
      <c r="E169" s="55"/>
      <c r="F169" s="55"/>
      <c r="G169" s="56"/>
      <c r="H169" s="56"/>
      <c r="I169" s="55"/>
      <c r="J169" s="55"/>
      <c r="K169" s="55"/>
      <c r="L169" s="55"/>
      <c r="M169" s="55"/>
      <c r="N169" s="55"/>
      <c r="O169" s="55"/>
      <c r="P169" s="56"/>
      <c r="Q169" s="56"/>
      <c r="R169" s="56"/>
      <c r="S169" s="56"/>
      <c r="T169" s="56"/>
      <c r="U169" s="56"/>
      <c r="V169" s="56"/>
      <c r="W169" s="56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  <c r="IT169" s="55"/>
      <c r="IU169" s="55"/>
      <c r="IV169" s="55"/>
    </row>
    <row r="170" spans="1:256" s="234" customFormat="1" ht="33" customHeight="1">
      <c r="A170" s="225"/>
      <c r="B170" s="226"/>
      <c r="C170" s="54"/>
      <c r="D170" s="55"/>
      <c r="E170" s="55"/>
      <c r="F170" s="55"/>
      <c r="G170" s="56"/>
      <c r="H170" s="56"/>
      <c r="I170" s="55"/>
      <c r="J170" s="55"/>
      <c r="K170" s="55"/>
      <c r="L170" s="55"/>
      <c r="M170" s="55"/>
      <c r="N170" s="55"/>
      <c r="O170" s="55"/>
      <c r="P170" s="56"/>
      <c r="Q170" s="56"/>
      <c r="R170" s="56"/>
      <c r="S170" s="56"/>
      <c r="T170" s="56"/>
      <c r="U170" s="56"/>
      <c r="V170" s="56"/>
      <c r="W170" s="56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  <c r="IT170" s="55"/>
      <c r="IU170" s="55"/>
      <c r="IV170" s="55"/>
    </row>
    <row r="171" spans="1:2" ht="33" customHeight="1">
      <c r="A171" s="225"/>
      <c r="B171" s="226"/>
    </row>
    <row r="172" spans="1:2" ht="33" customHeight="1">
      <c r="A172" s="225"/>
      <c r="B172" s="226"/>
    </row>
    <row r="173" spans="1:2" ht="33" customHeight="1">
      <c r="A173" s="225"/>
      <c r="B173" s="226"/>
    </row>
    <row r="174" spans="1:2" ht="33" customHeight="1">
      <c r="A174" s="225"/>
      <c r="B174" s="226"/>
    </row>
    <row r="175" spans="1:2" ht="33" customHeight="1">
      <c r="A175" s="225"/>
      <c r="B175" s="226"/>
    </row>
    <row r="176" spans="1:2" ht="33" customHeight="1">
      <c r="A176" s="225"/>
      <c r="B176" s="226"/>
    </row>
    <row r="177" spans="1:2" ht="33" customHeight="1">
      <c r="A177" s="225"/>
      <c r="B177" s="226"/>
    </row>
    <row r="178" spans="1:2" ht="33" customHeight="1">
      <c r="A178" s="225"/>
      <c r="B178" s="226"/>
    </row>
    <row r="179" spans="1:2" ht="33" customHeight="1">
      <c r="A179" s="225"/>
      <c r="B179" s="226"/>
    </row>
    <row r="180" spans="1:2" ht="33" customHeight="1">
      <c r="A180" s="225"/>
      <c r="B180" s="226"/>
    </row>
    <row r="181" spans="1:2" ht="33" customHeight="1">
      <c r="A181" s="225"/>
      <c r="B181" s="226"/>
    </row>
    <row r="182" spans="1:2" ht="33" customHeight="1">
      <c r="A182" s="225"/>
      <c r="B182" s="226"/>
    </row>
    <row r="183" spans="1:2" ht="33" customHeight="1">
      <c r="A183" s="225"/>
      <c r="B183" s="226"/>
    </row>
    <row r="184" spans="1:2" ht="33" customHeight="1">
      <c r="A184" s="225"/>
      <c r="B184" s="226"/>
    </row>
    <row r="185" spans="1:2" ht="33" customHeight="1">
      <c r="A185" s="225"/>
      <c r="B185" s="226"/>
    </row>
    <row r="186" spans="1:2" ht="33" customHeight="1">
      <c r="A186" s="225"/>
      <c r="B186" s="226"/>
    </row>
    <row r="187" spans="1:2" ht="33" customHeight="1">
      <c r="A187" s="225"/>
      <c r="B187" s="226"/>
    </row>
    <row r="188" spans="1:2" ht="33" customHeight="1">
      <c r="A188" s="225"/>
      <c r="B188" s="226"/>
    </row>
    <row r="189" spans="1:2" ht="33" customHeight="1">
      <c r="A189" s="225"/>
      <c r="B189" s="226"/>
    </row>
    <row r="190" spans="1:2" ht="33" customHeight="1">
      <c r="A190" s="225"/>
      <c r="B190" s="226"/>
    </row>
    <row r="191" spans="1:2" ht="33" customHeight="1">
      <c r="A191" s="225"/>
      <c r="B191" s="226"/>
    </row>
    <row r="192" spans="1:2" ht="33" customHeight="1">
      <c r="A192" s="225"/>
      <c r="B192" s="226"/>
    </row>
    <row r="193" spans="1:2" ht="33" customHeight="1">
      <c r="A193" s="225"/>
      <c r="B193" s="226"/>
    </row>
    <row r="194" spans="1:2" ht="33" customHeight="1">
      <c r="A194" s="225"/>
      <c r="B194" s="226"/>
    </row>
    <row r="195" spans="1:2" ht="33" customHeight="1">
      <c r="A195" s="225"/>
      <c r="B195" s="226"/>
    </row>
    <row r="196" spans="1:2" ht="33" customHeight="1">
      <c r="A196" s="225"/>
      <c r="B196" s="226"/>
    </row>
    <row r="197" spans="1:2" ht="33" customHeight="1">
      <c r="A197" s="225"/>
      <c r="B197" s="226"/>
    </row>
    <row r="198" spans="1:2" ht="33" customHeight="1">
      <c r="A198" s="225"/>
      <c r="B198" s="226"/>
    </row>
    <row r="199" spans="1:2" ht="33" customHeight="1">
      <c r="A199" s="225"/>
      <c r="B199" s="226"/>
    </row>
    <row r="200" spans="1:2" ht="33" customHeight="1">
      <c r="A200" s="225"/>
      <c r="B200" s="226"/>
    </row>
    <row r="201" spans="1:2" ht="33" customHeight="1">
      <c r="A201" s="225"/>
      <c r="B201" s="226"/>
    </row>
    <row r="202" spans="1:2" ht="33" customHeight="1">
      <c r="A202" s="225"/>
      <c r="B202" s="226"/>
    </row>
    <row r="203" spans="1:2" ht="33" customHeight="1">
      <c r="A203" s="225"/>
      <c r="B203" s="226"/>
    </row>
    <row r="204" spans="1:2" ht="33" customHeight="1">
      <c r="A204" s="225"/>
      <c r="B204" s="226"/>
    </row>
    <row r="205" spans="1:2" ht="33" customHeight="1">
      <c r="A205" s="225"/>
      <c r="B205" s="226"/>
    </row>
    <row r="206" spans="1:2" ht="33" customHeight="1">
      <c r="A206" s="225"/>
      <c r="B206" s="226"/>
    </row>
    <row r="207" spans="1:2" ht="33" customHeight="1">
      <c r="A207" s="225"/>
      <c r="B207" s="226"/>
    </row>
    <row r="208" spans="1:2" ht="33" customHeight="1">
      <c r="A208" s="225"/>
      <c r="B208" s="226"/>
    </row>
    <row r="209" spans="1:2" ht="33" customHeight="1">
      <c r="A209" s="225"/>
      <c r="B209" s="226"/>
    </row>
    <row r="210" spans="1:2" ht="33" customHeight="1">
      <c r="A210" s="225"/>
      <c r="B210" s="226"/>
    </row>
    <row r="211" spans="1:2" ht="33" customHeight="1">
      <c r="A211" s="225"/>
      <c r="B211" s="226"/>
    </row>
    <row r="212" spans="1:2" ht="33" customHeight="1">
      <c r="A212" s="225"/>
      <c r="B212" s="226"/>
    </row>
    <row r="213" spans="1:2" ht="33" customHeight="1">
      <c r="A213" s="225"/>
      <c r="B213" s="226"/>
    </row>
    <row r="214" spans="1:2" ht="33" customHeight="1">
      <c r="A214" s="225"/>
      <c r="B214" s="226"/>
    </row>
    <row r="215" spans="1:2" ht="33" customHeight="1">
      <c r="A215" s="225"/>
      <c r="B215" s="226"/>
    </row>
    <row r="216" spans="1:2" ht="33" customHeight="1">
      <c r="A216" s="225"/>
      <c r="B216" s="226"/>
    </row>
    <row r="217" spans="1:2" ht="33" customHeight="1">
      <c r="A217" s="225"/>
      <c r="B217" s="226"/>
    </row>
    <row r="218" spans="1:2" ht="33" customHeight="1">
      <c r="A218" s="225"/>
      <c r="B218" s="226"/>
    </row>
    <row r="219" spans="1:2" ht="33" customHeight="1">
      <c r="A219" s="225"/>
      <c r="B219" s="226"/>
    </row>
    <row r="220" spans="1:2" ht="33" customHeight="1">
      <c r="A220" s="225"/>
      <c r="B220" s="226"/>
    </row>
    <row r="221" spans="1:2" ht="33" customHeight="1">
      <c r="A221" s="225"/>
      <c r="B221" s="226"/>
    </row>
    <row r="222" spans="1:2" ht="33" customHeight="1">
      <c r="A222" s="225"/>
      <c r="B222" s="226"/>
    </row>
    <row r="223" spans="1:2" ht="33" customHeight="1">
      <c r="A223" s="225"/>
      <c r="B223" s="226"/>
    </row>
    <row r="224" spans="1:2" ht="33" customHeight="1">
      <c r="A224" s="225"/>
      <c r="B224" s="226"/>
    </row>
    <row r="225" spans="1:2" ht="33" customHeight="1">
      <c r="A225" s="225"/>
      <c r="B225" s="226"/>
    </row>
    <row r="226" spans="1:2" ht="33" customHeight="1">
      <c r="A226" s="225"/>
      <c r="B226" s="226"/>
    </row>
    <row r="227" spans="1:2" ht="33" customHeight="1">
      <c r="A227" s="225"/>
      <c r="B227" s="226"/>
    </row>
    <row r="228" spans="1:2" ht="33" customHeight="1">
      <c r="A228" s="225"/>
      <c r="B228" s="226"/>
    </row>
    <row r="229" spans="1:2" ht="33" customHeight="1">
      <c r="A229" s="225"/>
      <c r="B229" s="226"/>
    </row>
    <row r="230" spans="1:2" ht="33" customHeight="1">
      <c r="A230" s="225"/>
      <c r="B230" s="226"/>
    </row>
    <row r="231" spans="1:2" ht="33" customHeight="1">
      <c r="A231" s="225"/>
      <c r="B231" s="226"/>
    </row>
    <row r="232" spans="1:2" ht="33" customHeight="1">
      <c r="A232" s="225"/>
      <c r="B232" s="226"/>
    </row>
    <row r="233" spans="1:2" ht="33" customHeight="1">
      <c r="A233" s="225"/>
      <c r="B233" s="226"/>
    </row>
    <row r="234" spans="1:2" ht="33" customHeight="1">
      <c r="A234" s="225"/>
      <c r="B234" s="226"/>
    </row>
    <row r="235" spans="1:2" ht="33" customHeight="1">
      <c r="A235" s="225"/>
      <c r="B235" s="226"/>
    </row>
    <row r="236" spans="1:2" ht="33" customHeight="1">
      <c r="A236" s="225"/>
      <c r="B236" s="226"/>
    </row>
    <row r="237" spans="1:2" ht="33" customHeight="1">
      <c r="A237" s="225"/>
      <c r="B237" s="226"/>
    </row>
    <row r="238" spans="1:2" ht="33" customHeight="1">
      <c r="A238" s="225"/>
      <c r="B238" s="226"/>
    </row>
    <row r="239" spans="1:2" ht="33" customHeight="1">
      <c r="A239" s="225"/>
      <c r="B239" s="226"/>
    </row>
    <row r="240" spans="1:2" ht="33" customHeight="1">
      <c r="A240" s="225"/>
      <c r="B240" s="226"/>
    </row>
    <row r="241" spans="1:2" ht="33" customHeight="1">
      <c r="A241" s="225"/>
      <c r="B241" s="226"/>
    </row>
    <row r="242" spans="1:2" ht="33" customHeight="1">
      <c r="A242" s="225"/>
      <c r="B242" s="226"/>
    </row>
    <row r="243" spans="1:2" ht="33" customHeight="1">
      <c r="A243" s="225"/>
      <c r="B243" s="226"/>
    </row>
    <row r="244" spans="1:2" ht="33" customHeight="1">
      <c r="A244" s="225"/>
      <c r="B244" s="226"/>
    </row>
    <row r="245" spans="1:2" ht="33" customHeight="1">
      <c r="A245" s="225"/>
      <c r="B245" s="226"/>
    </row>
    <row r="246" spans="1:2" ht="33" customHeight="1">
      <c r="A246" s="225"/>
      <c r="B246" s="226"/>
    </row>
    <row r="247" spans="1:2" ht="33" customHeight="1">
      <c r="A247" s="225"/>
      <c r="B247" s="226"/>
    </row>
    <row r="248" spans="1:2" ht="33" customHeight="1">
      <c r="A248" s="225"/>
      <c r="B248" s="226"/>
    </row>
    <row r="249" spans="1:2" ht="33" customHeight="1">
      <c r="A249" s="225"/>
      <c r="B249" s="226"/>
    </row>
    <row r="250" spans="1:2" ht="33" customHeight="1">
      <c r="A250" s="225"/>
      <c r="B250" s="226"/>
    </row>
    <row r="251" spans="1:2" ht="33" customHeight="1">
      <c r="A251" s="225"/>
      <c r="B251" s="226"/>
    </row>
    <row r="252" spans="1:2" ht="33" customHeight="1">
      <c r="A252" s="225"/>
      <c r="B252" s="226"/>
    </row>
    <row r="253" spans="1:2" ht="33" customHeight="1">
      <c r="A253" s="225"/>
      <c r="B253" s="226"/>
    </row>
    <row r="254" spans="1:2" ht="33" customHeight="1">
      <c r="A254" s="225"/>
      <c r="B254" s="226"/>
    </row>
    <row r="255" spans="1:2" ht="33" customHeight="1">
      <c r="A255" s="225"/>
      <c r="B255" s="226"/>
    </row>
    <row r="256" spans="1:2" ht="33" customHeight="1">
      <c r="A256" s="225"/>
      <c r="B256" s="226"/>
    </row>
    <row r="257" spans="1:2" ht="33" customHeight="1">
      <c r="A257" s="225"/>
      <c r="B257" s="226"/>
    </row>
    <row r="258" spans="1:2" ht="33" customHeight="1">
      <c r="A258" s="225"/>
      <c r="B258" s="226"/>
    </row>
    <row r="259" spans="1:2" ht="33" customHeight="1">
      <c r="A259" s="225"/>
      <c r="B259" s="226"/>
    </row>
    <row r="260" spans="1:2" ht="33" customHeight="1">
      <c r="A260" s="225"/>
      <c r="B260" s="226"/>
    </row>
    <row r="261" spans="1:2" ht="33" customHeight="1">
      <c r="A261" s="225"/>
      <c r="B261" s="226"/>
    </row>
    <row r="262" spans="1:2" ht="33" customHeight="1">
      <c r="A262" s="225"/>
      <c r="B262" s="226"/>
    </row>
    <row r="263" spans="1:2" ht="33" customHeight="1">
      <c r="A263" s="225"/>
      <c r="B263" s="226"/>
    </row>
    <row r="264" spans="1:2" ht="33" customHeight="1">
      <c r="A264" s="225"/>
      <c r="B264" s="226"/>
    </row>
    <row r="265" spans="1:2" ht="33" customHeight="1">
      <c r="A265" s="225"/>
      <c r="B265" s="226"/>
    </row>
    <row r="266" spans="1:2" ht="33" customHeight="1">
      <c r="A266" s="225"/>
      <c r="B266" s="226"/>
    </row>
    <row r="267" spans="1:2" ht="33" customHeight="1">
      <c r="A267" s="225"/>
      <c r="B267" s="226"/>
    </row>
    <row r="268" spans="1:2" ht="33" customHeight="1">
      <c r="A268" s="225"/>
      <c r="B268" s="226"/>
    </row>
    <row r="269" spans="1:2" ht="33" customHeight="1">
      <c r="A269" s="225"/>
      <c r="B269" s="226"/>
    </row>
    <row r="270" spans="1:2" ht="33" customHeight="1">
      <c r="A270" s="225"/>
      <c r="B270" s="226"/>
    </row>
    <row r="271" spans="1:2" ht="33" customHeight="1">
      <c r="A271" s="225"/>
      <c r="B271" s="226"/>
    </row>
    <row r="272" spans="1:2" ht="33" customHeight="1">
      <c r="A272" s="225"/>
      <c r="B272" s="226"/>
    </row>
    <row r="273" spans="1:2" ht="33" customHeight="1">
      <c r="A273" s="225"/>
      <c r="B273" s="226"/>
    </row>
    <row r="274" spans="1:2" ht="33" customHeight="1">
      <c r="A274" s="225"/>
      <c r="B274" s="226"/>
    </row>
    <row r="275" spans="1:2" ht="33" customHeight="1">
      <c r="A275" s="225"/>
      <c r="B275" s="226"/>
    </row>
    <row r="276" spans="1:2" ht="33" customHeight="1">
      <c r="A276" s="225"/>
      <c r="B276" s="226"/>
    </row>
    <row r="277" spans="1:2" ht="33" customHeight="1">
      <c r="A277" s="225"/>
      <c r="B277" s="226"/>
    </row>
    <row r="278" spans="1:2" ht="33" customHeight="1">
      <c r="A278" s="225"/>
      <c r="B278" s="226"/>
    </row>
    <row r="279" spans="1:2" ht="33" customHeight="1">
      <c r="A279" s="225"/>
      <c r="B279" s="226"/>
    </row>
    <row r="280" spans="1:2" ht="33" customHeight="1">
      <c r="A280" s="225"/>
      <c r="B280" s="226"/>
    </row>
    <row r="281" spans="1:2" ht="33" customHeight="1">
      <c r="A281" s="225"/>
      <c r="B281" s="226"/>
    </row>
    <row r="282" spans="1:2" ht="33" customHeight="1">
      <c r="A282" s="225"/>
      <c r="B282" s="226"/>
    </row>
    <row r="283" spans="1:2" ht="33" customHeight="1">
      <c r="A283" s="225"/>
      <c r="B283" s="226"/>
    </row>
    <row r="284" spans="1:2" ht="33" customHeight="1">
      <c r="A284" s="225"/>
      <c r="B284" s="226"/>
    </row>
    <row r="285" spans="1:2" ht="33" customHeight="1">
      <c r="A285" s="225"/>
      <c r="B285" s="226"/>
    </row>
    <row r="286" spans="1:2" ht="33" customHeight="1">
      <c r="A286" s="225"/>
      <c r="B286" s="226"/>
    </row>
    <row r="287" spans="1:2" ht="33" customHeight="1">
      <c r="A287" s="225"/>
      <c r="B287" s="226"/>
    </row>
    <row r="288" spans="1:2" ht="33" customHeight="1">
      <c r="A288" s="225"/>
      <c r="B288" s="226"/>
    </row>
    <row r="289" spans="1:2" ht="33" customHeight="1">
      <c r="A289" s="225"/>
      <c r="B289" s="226"/>
    </row>
    <row r="290" spans="1:2" ht="33" customHeight="1">
      <c r="A290" s="225"/>
      <c r="B290" s="226"/>
    </row>
    <row r="291" spans="1:2" ht="33" customHeight="1">
      <c r="A291" s="225"/>
      <c r="B291" s="226"/>
    </row>
    <row r="292" spans="1:2" ht="33" customHeight="1">
      <c r="A292" s="225"/>
      <c r="B292" s="226"/>
    </row>
    <row r="293" spans="1:2" ht="33" customHeight="1">
      <c r="A293" s="225"/>
      <c r="B293" s="226"/>
    </row>
    <row r="294" spans="1:2" ht="33" customHeight="1">
      <c r="A294" s="225"/>
      <c r="B294" s="226"/>
    </row>
    <row r="295" spans="1:2" ht="33" customHeight="1">
      <c r="A295" s="225"/>
      <c r="B295" s="226"/>
    </row>
    <row r="296" spans="1:2" ht="33" customHeight="1">
      <c r="A296" s="225"/>
      <c r="B296" s="226"/>
    </row>
    <row r="297" spans="1:2" ht="33" customHeight="1">
      <c r="A297" s="225"/>
      <c r="B297" s="226"/>
    </row>
    <row r="298" spans="1:2" ht="33" customHeight="1">
      <c r="A298" s="225"/>
      <c r="B298" s="226"/>
    </row>
    <row r="299" spans="1:2" ht="33" customHeight="1">
      <c r="A299" s="225"/>
      <c r="B299" s="226"/>
    </row>
    <row r="300" spans="1:2" ht="33" customHeight="1">
      <c r="A300" s="225"/>
      <c r="B300" s="226"/>
    </row>
    <row r="301" spans="1:2" ht="33" customHeight="1">
      <c r="A301" s="225"/>
      <c r="B301" s="226"/>
    </row>
    <row r="302" spans="1:2" ht="33" customHeight="1">
      <c r="A302" s="225"/>
      <c r="B302" s="226"/>
    </row>
    <row r="303" spans="1:2" ht="33" customHeight="1">
      <c r="A303" s="225"/>
      <c r="B303" s="226"/>
    </row>
    <row r="304" spans="1:2" ht="33" customHeight="1">
      <c r="A304" s="225"/>
      <c r="B304" s="226"/>
    </row>
    <row r="305" spans="1:2" ht="33" customHeight="1">
      <c r="A305" s="225"/>
      <c r="B305" s="226"/>
    </row>
    <row r="306" spans="1:2" ht="33" customHeight="1">
      <c r="A306" s="225"/>
      <c r="B306" s="226"/>
    </row>
    <row r="307" spans="1:2" ht="33" customHeight="1">
      <c r="A307" s="225"/>
      <c r="B307" s="226"/>
    </row>
    <row r="308" spans="1:2" ht="33" customHeight="1">
      <c r="A308" s="225"/>
      <c r="B308" s="226"/>
    </row>
    <row r="309" spans="1:2" ht="33" customHeight="1">
      <c r="A309" s="225"/>
      <c r="B309" s="226"/>
    </row>
    <row r="310" spans="1:2" ht="33" customHeight="1">
      <c r="A310" s="225"/>
      <c r="B310" s="226"/>
    </row>
    <row r="311" spans="1:2" ht="33" customHeight="1">
      <c r="A311" s="225"/>
      <c r="B311" s="226"/>
    </row>
    <row r="312" spans="1:2" ht="33" customHeight="1">
      <c r="A312" s="225"/>
      <c r="B312" s="226"/>
    </row>
    <row r="313" spans="1:2" ht="33" customHeight="1">
      <c r="A313" s="225"/>
      <c r="B313" s="226"/>
    </row>
    <row r="314" spans="1:2" ht="33" customHeight="1">
      <c r="A314" s="225"/>
      <c r="B314" s="226"/>
    </row>
    <row r="315" spans="1:2" ht="33" customHeight="1">
      <c r="A315" s="225"/>
      <c r="B315" s="226"/>
    </row>
    <row r="316" spans="1:2" ht="33" customHeight="1">
      <c r="A316" s="225"/>
      <c r="B316" s="226"/>
    </row>
    <row r="317" spans="1:2" ht="33" customHeight="1">
      <c r="A317" s="225"/>
      <c r="B317" s="226"/>
    </row>
    <row r="318" spans="1:2" ht="33" customHeight="1">
      <c r="A318" s="225"/>
      <c r="B318" s="226"/>
    </row>
    <row r="319" spans="1:2" ht="33" customHeight="1">
      <c r="A319" s="225"/>
      <c r="B319" s="226"/>
    </row>
    <row r="320" spans="1:2" ht="33" customHeight="1">
      <c r="A320" s="225"/>
      <c r="B320" s="226"/>
    </row>
    <row r="321" spans="1:2" ht="33" customHeight="1">
      <c r="A321" s="225"/>
      <c r="B321" s="226"/>
    </row>
    <row r="322" spans="1:2" ht="33" customHeight="1">
      <c r="A322" s="225"/>
      <c r="B322" s="226"/>
    </row>
    <row r="323" spans="1:2" ht="33" customHeight="1">
      <c r="A323" s="225"/>
      <c r="B323" s="226"/>
    </row>
    <row r="324" spans="1:2" ht="33" customHeight="1">
      <c r="A324" s="225"/>
      <c r="B324" s="226"/>
    </row>
    <row r="325" spans="1:2" ht="33" customHeight="1">
      <c r="A325" s="225"/>
      <c r="B325" s="226"/>
    </row>
    <row r="326" spans="1:2" ht="33" customHeight="1">
      <c r="A326" s="225"/>
      <c r="B326" s="226"/>
    </row>
    <row r="327" spans="1:2" ht="33" customHeight="1">
      <c r="A327" s="225"/>
      <c r="B327" s="226"/>
    </row>
    <row r="328" spans="1:2" ht="33" customHeight="1">
      <c r="A328" s="225"/>
      <c r="B328" s="226"/>
    </row>
    <row r="329" spans="1:2" ht="33" customHeight="1">
      <c r="A329" s="225"/>
      <c r="B329" s="226"/>
    </row>
    <row r="330" spans="1:2" ht="33" customHeight="1">
      <c r="A330" s="225"/>
      <c r="B330" s="226"/>
    </row>
    <row r="331" spans="1:2" ht="33" customHeight="1">
      <c r="A331" s="225"/>
      <c r="B331" s="226"/>
    </row>
    <row r="332" spans="1:2" ht="33" customHeight="1">
      <c r="A332" s="225"/>
      <c r="B332" s="226"/>
    </row>
    <row r="333" spans="1:2" ht="33" customHeight="1">
      <c r="A333" s="225"/>
      <c r="B333" s="226"/>
    </row>
    <row r="334" spans="1:2" ht="33" customHeight="1">
      <c r="A334" s="225"/>
      <c r="B334" s="226"/>
    </row>
    <row r="335" spans="1:2" ht="33" customHeight="1">
      <c r="A335" s="225"/>
      <c r="B335" s="226"/>
    </row>
    <row r="336" spans="1:2" ht="33" customHeight="1">
      <c r="A336" s="225"/>
      <c r="B336" s="226"/>
    </row>
    <row r="337" spans="1:2" ht="33" customHeight="1">
      <c r="A337" s="225"/>
      <c r="B337" s="226"/>
    </row>
    <row r="338" spans="1:2" ht="33" customHeight="1">
      <c r="A338" s="225"/>
      <c r="B338" s="226"/>
    </row>
    <row r="339" spans="1:2" ht="33" customHeight="1">
      <c r="A339" s="225"/>
      <c r="B339" s="226"/>
    </row>
    <row r="340" spans="1:2" ht="33" customHeight="1">
      <c r="A340" s="225"/>
      <c r="B340" s="226"/>
    </row>
    <row r="341" spans="1:2" ht="33" customHeight="1">
      <c r="A341" s="225"/>
      <c r="B341" s="226"/>
    </row>
    <row r="342" spans="1:2" ht="33" customHeight="1">
      <c r="A342" s="225"/>
      <c r="B342" s="226"/>
    </row>
    <row r="343" spans="1:2" ht="33" customHeight="1">
      <c r="A343" s="225"/>
      <c r="B343" s="226"/>
    </row>
    <row r="344" spans="1:2" ht="33" customHeight="1">
      <c r="A344" s="225"/>
      <c r="B344" s="226"/>
    </row>
    <row r="345" spans="1:2" ht="33" customHeight="1">
      <c r="A345" s="225"/>
      <c r="B345" s="226"/>
    </row>
    <row r="346" spans="1:2" ht="33" customHeight="1">
      <c r="A346" s="225"/>
      <c r="B346" s="226"/>
    </row>
    <row r="347" spans="1:2" ht="33" customHeight="1">
      <c r="A347" s="225"/>
      <c r="B347" s="226"/>
    </row>
    <row r="348" spans="1:2" ht="33" customHeight="1">
      <c r="A348" s="225"/>
      <c r="B348" s="226"/>
    </row>
    <row r="349" spans="1:2" ht="33" customHeight="1">
      <c r="A349" s="225"/>
      <c r="B349" s="226"/>
    </row>
    <row r="350" spans="1:2" ht="33" customHeight="1">
      <c r="A350" s="225"/>
      <c r="B350" s="226"/>
    </row>
    <row r="351" spans="1:2" ht="33" customHeight="1">
      <c r="A351" s="225"/>
      <c r="B351" s="226"/>
    </row>
    <row r="352" spans="1:2" ht="33" customHeight="1">
      <c r="A352" s="225"/>
      <c r="B352" s="226"/>
    </row>
    <row r="353" spans="1:2" ht="33" customHeight="1">
      <c r="A353" s="225"/>
      <c r="B353" s="226"/>
    </row>
    <row r="354" spans="1:2" ht="33" customHeight="1">
      <c r="A354" s="225"/>
      <c r="B354" s="226"/>
    </row>
    <row r="355" spans="1:2" ht="33" customHeight="1">
      <c r="A355" s="225"/>
      <c r="B355" s="226"/>
    </row>
    <row r="356" spans="1:2" ht="33" customHeight="1">
      <c r="A356" s="225"/>
      <c r="B356" s="226"/>
    </row>
    <row r="357" spans="1:2" ht="33" customHeight="1">
      <c r="A357" s="225"/>
      <c r="B357" s="226"/>
    </row>
    <row r="358" spans="1:2" ht="33" customHeight="1">
      <c r="A358" s="225"/>
      <c r="B358" s="226"/>
    </row>
    <row r="359" spans="1:2" ht="33" customHeight="1">
      <c r="A359" s="225"/>
      <c r="B359" s="226"/>
    </row>
    <row r="360" spans="1:2" ht="33" customHeight="1">
      <c r="A360" s="225"/>
      <c r="B360" s="226"/>
    </row>
    <row r="361" spans="1:2" ht="33" customHeight="1">
      <c r="A361" s="225"/>
      <c r="B361" s="226"/>
    </row>
    <row r="362" spans="1:2" ht="33" customHeight="1">
      <c r="A362" s="225"/>
      <c r="B362" s="226"/>
    </row>
    <row r="363" spans="1:2" ht="33" customHeight="1">
      <c r="A363" s="225"/>
      <c r="B363" s="226"/>
    </row>
    <row r="364" spans="1:2" ht="33" customHeight="1">
      <c r="A364" s="225"/>
      <c r="B364" s="226"/>
    </row>
    <row r="365" spans="1:2" ht="33" customHeight="1">
      <c r="A365" s="225"/>
      <c r="B365" s="226"/>
    </row>
    <row r="366" spans="1:2" ht="33" customHeight="1">
      <c r="A366" s="225"/>
      <c r="B366" s="226"/>
    </row>
    <row r="367" spans="1:2" ht="33" customHeight="1">
      <c r="A367" s="225"/>
      <c r="B367" s="226"/>
    </row>
    <row r="368" spans="1:2" ht="33" customHeight="1">
      <c r="A368" s="225"/>
      <c r="B368" s="226"/>
    </row>
    <row r="369" spans="1:2" ht="33" customHeight="1">
      <c r="A369" s="225"/>
      <c r="B369" s="226"/>
    </row>
    <row r="370" spans="1:2" ht="33" customHeight="1">
      <c r="A370" s="225"/>
      <c r="B370" s="226"/>
    </row>
    <row r="371" spans="1:2" ht="33" customHeight="1">
      <c r="A371" s="225"/>
      <c r="B371" s="226"/>
    </row>
    <row r="372" spans="1:2" ht="33" customHeight="1">
      <c r="A372" s="225"/>
      <c r="B372" s="226"/>
    </row>
    <row r="373" spans="1:2" ht="33" customHeight="1">
      <c r="A373" s="225"/>
      <c r="B373" s="226"/>
    </row>
    <row r="374" spans="1:2" ht="33" customHeight="1">
      <c r="A374" s="225"/>
      <c r="B374" s="226"/>
    </row>
    <row r="375" spans="1:2" ht="33" customHeight="1">
      <c r="A375" s="225"/>
      <c r="B375" s="226"/>
    </row>
    <row r="376" spans="1:2" ht="33" customHeight="1">
      <c r="A376" s="225"/>
      <c r="B376" s="226"/>
    </row>
    <row r="377" spans="1:2" ht="33" customHeight="1">
      <c r="A377" s="225"/>
      <c r="B377" s="226"/>
    </row>
    <row r="378" spans="1:2" ht="33" customHeight="1">
      <c r="A378" s="225"/>
      <c r="B378" s="226"/>
    </row>
    <row r="379" spans="1:2" ht="33" customHeight="1">
      <c r="A379" s="225"/>
      <c r="B379" s="226"/>
    </row>
    <row r="380" spans="1:2" ht="33" customHeight="1">
      <c r="A380" s="225"/>
      <c r="B380" s="226"/>
    </row>
    <row r="381" spans="1:2" ht="33" customHeight="1">
      <c r="A381" s="225"/>
      <c r="B381" s="226"/>
    </row>
    <row r="382" spans="1:2" ht="33" customHeight="1">
      <c r="A382" s="225"/>
      <c r="B382" s="226"/>
    </row>
    <row r="383" spans="1:2" ht="33" customHeight="1">
      <c r="A383" s="225"/>
      <c r="B383" s="226"/>
    </row>
    <row r="384" spans="1:2" ht="33" customHeight="1">
      <c r="A384" s="225"/>
      <c r="B384" s="226"/>
    </row>
    <row r="385" spans="1:2" ht="33" customHeight="1">
      <c r="A385" s="225"/>
      <c r="B385" s="226"/>
    </row>
    <row r="386" spans="1:2" ht="33" customHeight="1">
      <c r="A386" s="225"/>
      <c r="B386" s="226"/>
    </row>
    <row r="387" spans="1:2" ht="33" customHeight="1">
      <c r="A387" s="225"/>
      <c r="B387" s="226"/>
    </row>
    <row r="388" spans="1:2" ht="33" customHeight="1">
      <c r="A388" s="225"/>
      <c r="B388" s="226"/>
    </row>
    <row r="389" spans="1:2" ht="33" customHeight="1">
      <c r="A389" s="225"/>
      <c r="B389" s="226"/>
    </row>
    <row r="390" spans="1:2" ht="33" customHeight="1">
      <c r="A390" s="225"/>
      <c r="B390" s="226"/>
    </row>
    <row r="391" spans="1:2" ht="33" customHeight="1">
      <c r="A391" s="225"/>
      <c r="B391" s="226"/>
    </row>
    <row r="392" spans="1:2" ht="33" customHeight="1">
      <c r="A392" s="225"/>
      <c r="B392" s="226"/>
    </row>
    <row r="393" spans="1:2" ht="33" customHeight="1">
      <c r="A393" s="225"/>
      <c r="B393" s="226"/>
    </row>
    <row r="394" spans="1:2" ht="33" customHeight="1">
      <c r="A394" s="225"/>
      <c r="B394" s="226"/>
    </row>
    <row r="395" spans="1:2" ht="33" customHeight="1">
      <c r="A395" s="225"/>
      <c r="B395" s="226"/>
    </row>
    <row r="396" spans="1:2" ht="33" customHeight="1">
      <c r="A396" s="225"/>
      <c r="B396" s="226"/>
    </row>
    <row r="397" spans="1:2" ht="33" customHeight="1">
      <c r="A397" s="225"/>
      <c r="B397" s="226"/>
    </row>
    <row r="398" spans="1:2" ht="33" customHeight="1">
      <c r="A398" s="225"/>
      <c r="B398" s="226"/>
    </row>
    <row r="399" spans="1:2" ht="33" customHeight="1">
      <c r="A399" s="225"/>
      <c r="B399" s="226"/>
    </row>
    <row r="400" spans="1:2" ht="33" customHeight="1">
      <c r="A400" s="225"/>
      <c r="B400" s="226"/>
    </row>
    <row r="401" spans="1:2" ht="33" customHeight="1">
      <c r="A401" s="225"/>
      <c r="B401" s="226"/>
    </row>
    <row r="402" spans="1:2" ht="33" customHeight="1">
      <c r="A402" s="225"/>
      <c r="B402" s="226"/>
    </row>
    <row r="403" spans="1:2" ht="33" customHeight="1">
      <c r="A403" s="225"/>
      <c r="B403" s="226"/>
    </row>
    <row r="404" spans="1:2" ht="33" customHeight="1">
      <c r="A404" s="225"/>
      <c r="B404" s="226"/>
    </row>
    <row r="405" spans="1:2" ht="33" customHeight="1">
      <c r="A405" s="225"/>
      <c r="B405" s="226"/>
    </row>
    <row r="406" spans="1:2" ht="33" customHeight="1">
      <c r="A406" s="225"/>
      <c r="B406" s="226"/>
    </row>
    <row r="407" spans="1:2" ht="33" customHeight="1">
      <c r="A407" s="225"/>
      <c r="B407" s="226"/>
    </row>
    <row r="408" spans="1:2" ht="33" customHeight="1">
      <c r="A408" s="225"/>
      <c r="B408" s="226"/>
    </row>
    <row r="409" spans="1:2" ht="33" customHeight="1">
      <c r="A409" s="225"/>
      <c r="B409" s="226"/>
    </row>
    <row r="410" spans="1:2" ht="33" customHeight="1">
      <c r="A410" s="225"/>
      <c r="B410" s="226"/>
    </row>
    <row r="411" spans="1:2" ht="33" customHeight="1">
      <c r="A411" s="225"/>
      <c r="B411" s="226"/>
    </row>
    <row r="412" spans="1:2" ht="33" customHeight="1">
      <c r="A412" s="225"/>
      <c r="B412" s="226"/>
    </row>
    <row r="413" spans="1:2" ht="33" customHeight="1">
      <c r="A413" s="225"/>
      <c r="B413" s="226"/>
    </row>
    <row r="414" spans="1:2" ht="33" customHeight="1">
      <c r="A414" s="225"/>
      <c r="B414" s="226"/>
    </row>
    <row r="415" spans="1:2" ht="33" customHeight="1">
      <c r="A415" s="225"/>
      <c r="B415" s="226"/>
    </row>
    <row r="416" spans="1:2" ht="33" customHeight="1">
      <c r="A416" s="225"/>
      <c r="B416" s="226"/>
    </row>
    <row r="417" spans="1:2" ht="33" customHeight="1">
      <c r="A417" s="225"/>
      <c r="B417" s="226"/>
    </row>
    <row r="418" spans="1:2" ht="33" customHeight="1">
      <c r="A418" s="225"/>
      <c r="B418" s="226"/>
    </row>
    <row r="419" spans="1:2" ht="33" customHeight="1">
      <c r="A419" s="225"/>
      <c r="B419" s="226"/>
    </row>
    <row r="420" spans="1:2" ht="33" customHeight="1">
      <c r="A420" s="225"/>
      <c r="B420" s="226"/>
    </row>
    <row r="421" spans="1:2" ht="33" customHeight="1">
      <c r="A421" s="225"/>
      <c r="B421" s="226"/>
    </row>
    <row r="422" spans="1:2" ht="33" customHeight="1">
      <c r="A422" s="225"/>
      <c r="B422" s="226"/>
    </row>
    <row r="423" spans="1:2" ht="33" customHeight="1">
      <c r="A423" s="225"/>
      <c r="B423" s="226"/>
    </row>
    <row r="424" spans="1:2" ht="33" customHeight="1">
      <c r="A424" s="225"/>
      <c r="B424" s="226"/>
    </row>
    <row r="425" spans="1:2" ht="33" customHeight="1">
      <c r="A425" s="225"/>
      <c r="B425" s="226"/>
    </row>
    <row r="426" spans="1:2" ht="33" customHeight="1">
      <c r="A426" s="225"/>
      <c r="B426" s="226"/>
    </row>
    <row r="427" spans="1:2" ht="33" customHeight="1">
      <c r="A427" s="225"/>
      <c r="B427" s="226"/>
    </row>
    <row r="428" spans="1:2" ht="33" customHeight="1">
      <c r="A428" s="225"/>
      <c r="B428" s="226"/>
    </row>
    <row r="429" spans="1:2" ht="33" customHeight="1">
      <c r="A429" s="225"/>
      <c r="B429" s="226"/>
    </row>
    <row r="430" spans="1:2" ht="33" customHeight="1">
      <c r="A430" s="225"/>
      <c r="B430" s="226"/>
    </row>
    <row r="431" spans="1:2" ht="33" customHeight="1">
      <c r="A431" s="225"/>
      <c r="B431" s="226"/>
    </row>
    <row r="432" spans="1:2" ht="33" customHeight="1">
      <c r="A432" s="225"/>
      <c r="B432" s="226"/>
    </row>
    <row r="433" spans="1:2" ht="33" customHeight="1">
      <c r="A433" s="225"/>
      <c r="B433" s="226"/>
    </row>
    <row r="434" spans="1:2" ht="33" customHeight="1">
      <c r="A434" s="225"/>
      <c r="B434" s="226"/>
    </row>
    <row r="435" spans="1:2" ht="33" customHeight="1">
      <c r="A435" s="225"/>
      <c r="B435" s="226"/>
    </row>
    <row r="436" spans="1:2" ht="33" customHeight="1">
      <c r="A436" s="225"/>
      <c r="B436" s="226"/>
    </row>
    <row r="437" spans="1:2" ht="33" customHeight="1">
      <c r="A437" s="225"/>
      <c r="B437" s="226"/>
    </row>
    <row r="438" spans="1:2" ht="33" customHeight="1">
      <c r="A438" s="225"/>
      <c r="B438" s="226"/>
    </row>
    <row r="439" spans="1:2" ht="33" customHeight="1">
      <c r="A439" s="225"/>
      <c r="B439" s="226"/>
    </row>
    <row r="440" spans="1:2" ht="33" customHeight="1">
      <c r="A440" s="225"/>
      <c r="B440" s="226"/>
    </row>
    <row r="441" spans="1:2" ht="33" customHeight="1">
      <c r="A441" s="225"/>
      <c r="B441" s="226"/>
    </row>
    <row r="442" spans="1:2" ht="33" customHeight="1">
      <c r="A442" s="225"/>
      <c r="B442" s="226"/>
    </row>
    <row r="443" spans="1:2" ht="33" customHeight="1">
      <c r="A443" s="225"/>
      <c r="B443" s="226"/>
    </row>
    <row r="444" spans="1:2" ht="33" customHeight="1">
      <c r="A444" s="225"/>
      <c r="B444" s="226"/>
    </row>
    <row r="445" spans="1:2" ht="33" customHeight="1">
      <c r="A445" s="225"/>
      <c r="B445" s="226"/>
    </row>
    <row r="446" spans="1:2" ht="33" customHeight="1">
      <c r="A446" s="225"/>
      <c r="B446" s="226"/>
    </row>
    <row r="447" spans="1:2" ht="33" customHeight="1">
      <c r="A447" s="225"/>
      <c r="B447" s="226"/>
    </row>
    <row r="448" spans="1:2" ht="33" customHeight="1">
      <c r="A448" s="225"/>
      <c r="B448" s="226"/>
    </row>
    <row r="449" spans="1:2" ht="33" customHeight="1">
      <c r="A449" s="225"/>
      <c r="B449" s="226"/>
    </row>
    <row r="450" spans="1:2" ht="33" customHeight="1">
      <c r="A450" s="225"/>
      <c r="B450" s="226"/>
    </row>
    <row r="451" spans="1:2" ht="33" customHeight="1">
      <c r="A451" s="225"/>
      <c r="B451" s="226"/>
    </row>
    <row r="452" spans="1:2" ht="33" customHeight="1">
      <c r="A452" s="225"/>
      <c r="B452" s="226"/>
    </row>
    <row r="453" spans="1:2" ht="33" customHeight="1">
      <c r="A453" s="225"/>
      <c r="B453" s="226"/>
    </row>
    <row r="454" spans="1:2" ht="33" customHeight="1">
      <c r="A454" s="225"/>
      <c r="B454" s="226"/>
    </row>
    <row r="455" spans="1:2" ht="33" customHeight="1">
      <c r="A455" s="225"/>
      <c r="B455" s="226"/>
    </row>
    <row r="456" spans="1:2" ht="33" customHeight="1">
      <c r="A456" s="225"/>
      <c r="B456" s="226"/>
    </row>
    <row r="457" spans="1:2" ht="33" customHeight="1">
      <c r="A457" s="225"/>
      <c r="B457" s="226"/>
    </row>
    <row r="458" spans="1:2" ht="33" customHeight="1">
      <c r="A458" s="225"/>
      <c r="B458" s="226"/>
    </row>
    <row r="459" spans="1:2" ht="33" customHeight="1">
      <c r="A459" s="225"/>
      <c r="B459" s="226"/>
    </row>
    <row r="460" spans="1:2" ht="33" customHeight="1">
      <c r="A460" s="225"/>
      <c r="B460" s="226"/>
    </row>
    <row r="461" spans="1:2" ht="33" customHeight="1">
      <c r="A461" s="225"/>
      <c r="B461" s="226"/>
    </row>
    <row r="462" spans="1:2" ht="33" customHeight="1">
      <c r="A462" s="225"/>
      <c r="B462" s="226"/>
    </row>
    <row r="463" spans="1:2" ht="33" customHeight="1">
      <c r="A463" s="225"/>
      <c r="B463" s="226"/>
    </row>
    <row r="464" spans="1:2" ht="33" customHeight="1">
      <c r="A464" s="225"/>
      <c r="B464" s="226"/>
    </row>
    <row r="465" spans="1:2" ht="33" customHeight="1">
      <c r="A465" s="225"/>
      <c r="B465" s="226"/>
    </row>
    <row r="466" spans="1:2" ht="33" customHeight="1">
      <c r="A466" s="225"/>
      <c r="B466" s="226"/>
    </row>
    <row r="467" spans="1:2" ht="33" customHeight="1">
      <c r="A467" s="225"/>
      <c r="B467" s="226"/>
    </row>
    <row r="468" spans="1:2" ht="33" customHeight="1">
      <c r="A468" s="225"/>
      <c r="B468" s="226"/>
    </row>
    <row r="469" spans="1:2" ht="33" customHeight="1">
      <c r="A469" s="225"/>
      <c r="B469" s="226"/>
    </row>
    <row r="470" spans="1:2" ht="33" customHeight="1">
      <c r="A470" s="225"/>
      <c r="B470" s="226"/>
    </row>
    <row r="471" spans="1:2" ht="33" customHeight="1">
      <c r="A471" s="225"/>
      <c r="B471" s="226"/>
    </row>
    <row r="472" spans="1:2" ht="33" customHeight="1">
      <c r="A472" s="225"/>
      <c r="B472" s="226"/>
    </row>
    <row r="473" spans="1:2" ht="33" customHeight="1">
      <c r="A473" s="225"/>
      <c r="B473" s="226"/>
    </row>
    <row r="474" spans="1:2" ht="33" customHeight="1">
      <c r="A474" s="225"/>
      <c r="B474" s="226"/>
    </row>
    <row r="475" spans="1:2" ht="33" customHeight="1">
      <c r="A475" s="225"/>
      <c r="B475" s="226"/>
    </row>
    <row r="476" spans="1:2" ht="33" customHeight="1">
      <c r="A476" s="225"/>
      <c r="B476" s="226"/>
    </row>
    <row r="477" spans="1:2" ht="33" customHeight="1">
      <c r="A477" s="225"/>
      <c r="B477" s="226"/>
    </row>
    <row r="478" spans="1:2" ht="33" customHeight="1">
      <c r="A478" s="225"/>
      <c r="B478" s="226"/>
    </row>
    <row r="479" spans="1:2" ht="33" customHeight="1">
      <c r="A479" s="225"/>
      <c r="B479" s="226"/>
    </row>
    <row r="480" spans="1:2" ht="33" customHeight="1">
      <c r="A480" s="225"/>
      <c r="B480" s="226"/>
    </row>
    <row r="481" spans="1:2" ht="33" customHeight="1">
      <c r="A481" s="225"/>
      <c r="B481" s="226"/>
    </row>
    <row r="482" spans="1:2" ht="33" customHeight="1">
      <c r="A482" s="225"/>
      <c r="B482" s="226"/>
    </row>
    <row r="483" spans="1:2" ht="33" customHeight="1">
      <c r="A483" s="225"/>
      <c r="B483" s="226"/>
    </row>
    <row r="484" spans="1:2" ht="33" customHeight="1">
      <c r="A484" s="225"/>
      <c r="B484" s="226"/>
    </row>
    <row r="485" spans="1:2" ht="33" customHeight="1">
      <c r="A485" s="225"/>
      <c r="B485" s="226"/>
    </row>
    <row r="486" spans="1:2" ht="33" customHeight="1">
      <c r="A486" s="225"/>
      <c r="B486" s="226"/>
    </row>
    <row r="487" spans="1:2" ht="33" customHeight="1">
      <c r="A487" s="225"/>
      <c r="B487" s="226"/>
    </row>
    <row r="488" spans="1:2" ht="33" customHeight="1">
      <c r="A488" s="225"/>
      <c r="B488" s="226"/>
    </row>
    <row r="489" spans="1:2" ht="33" customHeight="1">
      <c r="A489" s="225"/>
      <c r="B489" s="226"/>
    </row>
    <row r="490" spans="1:2" ht="33" customHeight="1">
      <c r="A490" s="225"/>
      <c r="B490" s="226"/>
    </row>
    <row r="491" spans="1:2" ht="33" customHeight="1">
      <c r="A491" s="225"/>
      <c r="B491" s="226"/>
    </row>
    <row r="492" spans="1:2" ht="33" customHeight="1">
      <c r="A492" s="225"/>
      <c r="B492" s="226"/>
    </row>
    <row r="493" spans="1:2" ht="33" customHeight="1">
      <c r="A493" s="225"/>
      <c r="B493" s="226"/>
    </row>
    <row r="494" spans="1:2" ht="33" customHeight="1">
      <c r="A494" s="225"/>
      <c r="B494" s="226"/>
    </row>
    <row r="495" spans="1:2" ht="33" customHeight="1">
      <c r="A495" s="225"/>
      <c r="B495" s="226"/>
    </row>
    <row r="496" spans="1:2" ht="33" customHeight="1">
      <c r="A496" s="225"/>
      <c r="B496" s="226"/>
    </row>
    <row r="497" spans="1:2" ht="33" customHeight="1">
      <c r="A497" s="225"/>
      <c r="B497" s="226"/>
    </row>
    <row r="498" spans="1:2" ht="33" customHeight="1">
      <c r="A498" s="225"/>
      <c r="B498" s="226"/>
    </row>
    <row r="499" spans="1:2" ht="33" customHeight="1">
      <c r="A499" s="225"/>
      <c r="B499" s="226"/>
    </row>
    <row r="500" spans="1:2" ht="33" customHeight="1">
      <c r="A500" s="225"/>
      <c r="B500" s="226"/>
    </row>
    <row r="501" spans="1:2" ht="33" customHeight="1">
      <c r="A501" s="225"/>
      <c r="B501" s="226"/>
    </row>
    <row r="502" spans="1:2" ht="33" customHeight="1">
      <c r="A502" s="225"/>
      <c r="B502" s="226"/>
    </row>
    <row r="503" spans="1:2" ht="33" customHeight="1">
      <c r="A503" s="225"/>
      <c r="B503" s="226"/>
    </row>
    <row r="504" spans="1:2" ht="33" customHeight="1">
      <c r="A504" s="225"/>
      <c r="B504" s="226"/>
    </row>
    <row r="505" spans="1:2" ht="33" customHeight="1">
      <c r="A505" s="225"/>
      <c r="B505" s="226"/>
    </row>
    <row r="506" spans="1:2" ht="33" customHeight="1">
      <c r="A506" s="225"/>
      <c r="B506" s="226"/>
    </row>
    <row r="507" spans="1:2" ht="33" customHeight="1">
      <c r="A507" s="225"/>
      <c r="B507" s="226"/>
    </row>
    <row r="508" spans="1:2" ht="33" customHeight="1">
      <c r="A508" s="225"/>
      <c r="B508" s="226"/>
    </row>
    <row r="509" spans="1:2" ht="33" customHeight="1">
      <c r="A509" s="225"/>
      <c r="B509" s="226"/>
    </row>
    <row r="510" spans="1:2" ht="33" customHeight="1">
      <c r="A510" s="225"/>
      <c r="B510" s="226"/>
    </row>
    <row r="511" spans="1:2" ht="33" customHeight="1">
      <c r="A511" s="225"/>
      <c r="B511" s="226"/>
    </row>
    <row r="512" spans="1:2" ht="33" customHeight="1">
      <c r="A512" s="225"/>
      <c r="B512" s="226"/>
    </row>
    <row r="513" spans="1:2" ht="33" customHeight="1">
      <c r="A513" s="225"/>
      <c r="B513" s="226"/>
    </row>
    <row r="514" spans="1:2" ht="33" customHeight="1">
      <c r="A514" s="225"/>
      <c r="B514" s="226"/>
    </row>
    <row r="515" spans="1:2" ht="33" customHeight="1">
      <c r="A515" s="225"/>
      <c r="B515" s="226"/>
    </row>
    <row r="516" spans="1:2" ht="33" customHeight="1">
      <c r="A516" s="225"/>
      <c r="B516" s="226"/>
    </row>
    <row r="517" spans="1:2" ht="33" customHeight="1">
      <c r="A517" s="225"/>
      <c r="B517" s="226"/>
    </row>
    <row r="518" spans="1:2" ht="33" customHeight="1">
      <c r="A518" s="225"/>
      <c r="B518" s="226"/>
    </row>
    <row r="519" spans="1:2" ht="33" customHeight="1">
      <c r="A519" s="225"/>
      <c r="B519" s="226"/>
    </row>
    <row r="520" spans="1:2" ht="33" customHeight="1">
      <c r="A520" s="225"/>
      <c r="B520" s="226"/>
    </row>
    <row r="521" spans="1:2" ht="33" customHeight="1">
      <c r="A521" s="225"/>
      <c r="B521" s="226"/>
    </row>
    <row r="522" spans="1:2" ht="33" customHeight="1">
      <c r="A522" s="225"/>
      <c r="B522" s="226"/>
    </row>
    <row r="523" spans="1:2" ht="33" customHeight="1">
      <c r="A523" s="225"/>
      <c r="B523" s="226"/>
    </row>
    <row r="524" spans="1:2" ht="33" customHeight="1">
      <c r="A524" s="225"/>
      <c r="B524" s="226"/>
    </row>
    <row r="525" spans="1:2" ht="33" customHeight="1">
      <c r="A525" s="225"/>
      <c r="B525" s="226"/>
    </row>
    <row r="526" spans="1:2" ht="33" customHeight="1">
      <c r="A526" s="225"/>
      <c r="B526" s="226"/>
    </row>
    <row r="527" spans="1:2" ht="33" customHeight="1">
      <c r="A527" s="225"/>
      <c r="B527" s="226"/>
    </row>
    <row r="528" spans="1:2" ht="33" customHeight="1">
      <c r="A528" s="225"/>
      <c r="B528" s="226"/>
    </row>
    <row r="529" spans="1:2" ht="33" customHeight="1">
      <c r="A529" s="225"/>
      <c r="B529" s="226"/>
    </row>
    <row r="530" spans="1:2" ht="33" customHeight="1">
      <c r="A530" s="225"/>
      <c r="B530" s="226"/>
    </row>
    <row r="531" spans="1:2" ht="33" customHeight="1">
      <c r="A531" s="225"/>
      <c r="B531" s="226"/>
    </row>
    <row r="532" spans="1:2" ht="33" customHeight="1">
      <c r="A532" s="225"/>
      <c r="B532" s="226"/>
    </row>
    <row r="533" spans="1:2" ht="33" customHeight="1">
      <c r="A533" s="225"/>
      <c r="B533" s="226"/>
    </row>
    <row r="534" spans="1:2" ht="33" customHeight="1">
      <c r="A534" s="225"/>
      <c r="B534" s="226"/>
    </row>
    <row r="535" spans="1:2" ht="33" customHeight="1">
      <c r="A535" s="225"/>
      <c r="B535" s="226"/>
    </row>
    <row r="536" spans="1:2" ht="33" customHeight="1">
      <c r="A536" s="225"/>
      <c r="B536" s="226"/>
    </row>
    <row r="537" spans="1:2" ht="33" customHeight="1">
      <c r="A537" s="225"/>
      <c r="B537" s="226"/>
    </row>
    <row r="538" spans="1:2" ht="33" customHeight="1">
      <c r="A538" s="225"/>
      <c r="B538" s="226"/>
    </row>
    <row r="539" spans="1:2" ht="33" customHeight="1">
      <c r="A539" s="225"/>
      <c r="B539" s="226"/>
    </row>
    <row r="540" spans="1:2" ht="33" customHeight="1">
      <c r="A540" s="225"/>
      <c r="B540" s="226"/>
    </row>
    <row r="541" spans="1:2" ht="33" customHeight="1">
      <c r="A541" s="225"/>
      <c r="B541" s="226"/>
    </row>
    <row r="542" spans="1:2" ht="33" customHeight="1">
      <c r="A542" s="225"/>
      <c r="B542" s="226"/>
    </row>
    <row r="543" spans="1:2" ht="33" customHeight="1">
      <c r="A543" s="225"/>
      <c r="B543" s="226"/>
    </row>
    <row r="544" spans="1:2" ht="33" customHeight="1">
      <c r="A544" s="225"/>
      <c r="B544" s="226"/>
    </row>
    <row r="545" spans="1:2" ht="33" customHeight="1">
      <c r="A545" s="225"/>
      <c r="B545" s="226"/>
    </row>
    <row r="546" spans="1:2" ht="33" customHeight="1">
      <c r="A546" s="225"/>
      <c r="B546" s="226"/>
    </row>
    <row r="547" spans="1:2" ht="33" customHeight="1">
      <c r="A547" s="225"/>
      <c r="B547" s="226"/>
    </row>
    <row r="548" spans="1:2" ht="33" customHeight="1">
      <c r="A548" s="225"/>
      <c r="B548" s="226"/>
    </row>
    <row r="549" spans="1:2" ht="33" customHeight="1">
      <c r="A549" s="225"/>
      <c r="B549" s="226"/>
    </row>
    <row r="550" spans="1:2" ht="33" customHeight="1">
      <c r="A550" s="225"/>
      <c r="B550" s="226"/>
    </row>
    <row r="551" spans="1:2" ht="33" customHeight="1">
      <c r="A551" s="225"/>
      <c r="B551" s="226"/>
    </row>
    <row r="552" spans="1:2" ht="33" customHeight="1">
      <c r="A552" s="225"/>
      <c r="B552" s="226"/>
    </row>
    <row r="553" spans="1:2" ht="33" customHeight="1">
      <c r="A553" s="225"/>
      <c r="B553" s="226"/>
    </row>
    <row r="554" spans="1:2" ht="33" customHeight="1">
      <c r="A554" s="225"/>
      <c r="B554" s="226"/>
    </row>
    <row r="555" spans="1:2" ht="33" customHeight="1">
      <c r="A555" s="225"/>
      <c r="B555" s="226"/>
    </row>
    <row r="556" spans="1:2" ht="33" customHeight="1">
      <c r="A556" s="225"/>
      <c r="B556" s="226"/>
    </row>
    <row r="557" spans="1:2" ht="33" customHeight="1">
      <c r="A557" s="225"/>
      <c r="B557" s="226"/>
    </row>
    <row r="558" spans="1:2" ht="33" customHeight="1">
      <c r="A558" s="225"/>
      <c r="B558" s="226"/>
    </row>
    <row r="559" spans="1:2" ht="33" customHeight="1">
      <c r="A559" s="225"/>
      <c r="B559" s="226"/>
    </row>
    <row r="560" spans="1:2" ht="33" customHeight="1">
      <c r="A560" s="225"/>
      <c r="B560" s="226"/>
    </row>
    <row r="561" spans="1:2" ht="33" customHeight="1">
      <c r="A561" s="225"/>
      <c r="B561" s="226"/>
    </row>
    <row r="562" spans="1:2" ht="33" customHeight="1">
      <c r="A562" s="225"/>
      <c r="B562" s="226"/>
    </row>
    <row r="563" spans="1:2" ht="33" customHeight="1">
      <c r="A563" s="225"/>
      <c r="B563" s="226"/>
    </row>
    <row r="564" spans="1:2" ht="33" customHeight="1">
      <c r="A564" s="225"/>
      <c r="B564" s="226"/>
    </row>
    <row r="565" spans="1:2" ht="33" customHeight="1">
      <c r="A565" s="225"/>
      <c r="B565" s="226"/>
    </row>
    <row r="566" spans="1:2" ht="33" customHeight="1">
      <c r="A566" s="225"/>
      <c r="B566" s="226"/>
    </row>
    <row r="567" spans="1:2" ht="33" customHeight="1">
      <c r="A567" s="225"/>
      <c r="B567" s="226"/>
    </row>
    <row r="568" spans="1:2" ht="33" customHeight="1">
      <c r="A568" s="225"/>
      <c r="B568" s="226"/>
    </row>
    <row r="569" spans="1:2" ht="33" customHeight="1">
      <c r="A569" s="225"/>
      <c r="B569" s="226"/>
    </row>
    <row r="570" spans="1:2" ht="33" customHeight="1">
      <c r="A570" s="225"/>
      <c r="B570" s="226"/>
    </row>
    <row r="571" spans="1:2" ht="33" customHeight="1">
      <c r="A571" s="225"/>
      <c r="B571" s="226"/>
    </row>
    <row r="572" spans="1:2" ht="33" customHeight="1">
      <c r="A572" s="225"/>
      <c r="B572" s="226"/>
    </row>
    <row r="573" spans="1:2" ht="33" customHeight="1">
      <c r="A573" s="225"/>
      <c r="B573" s="226"/>
    </row>
    <row r="574" spans="1:2" ht="33" customHeight="1">
      <c r="A574" s="225"/>
      <c r="B574" s="226"/>
    </row>
    <row r="575" spans="1:2" ht="33" customHeight="1">
      <c r="A575" s="225"/>
      <c r="B575" s="226"/>
    </row>
    <row r="576" spans="1:2" ht="33" customHeight="1">
      <c r="A576" s="225"/>
      <c r="B576" s="226"/>
    </row>
    <row r="577" spans="1:2" ht="33" customHeight="1">
      <c r="A577" s="225"/>
      <c r="B577" s="226"/>
    </row>
    <row r="578" spans="1:2" ht="33" customHeight="1">
      <c r="A578" s="225"/>
      <c r="B578" s="226"/>
    </row>
    <row r="579" spans="1:2" ht="33" customHeight="1">
      <c r="A579" s="225"/>
      <c r="B579" s="226"/>
    </row>
    <row r="580" spans="1:2" ht="33" customHeight="1">
      <c r="A580" s="225"/>
      <c r="B580" s="226"/>
    </row>
    <row r="581" spans="1:2" ht="33" customHeight="1">
      <c r="A581" s="225"/>
      <c r="B581" s="226"/>
    </row>
    <row r="582" spans="1:2" ht="33" customHeight="1">
      <c r="A582" s="225"/>
      <c r="B582" s="226"/>
    </row>
    <row r="583" spans="1:2" ht="33" customHeight="1">
      <c r="A583" s="225"/>
      <c r="B583" s="226"/>
    </row>
    <row r="584" spans="1:2" ht="33" customHeight="1">
      <c r="A584" s="225"/>
      <c r="B584" s="226"/>
    </row>
    <row r="585" spans="1:2" ht="33" customHeight="1">
      <c r="A585" s="225"/>
      <c r="B585" s="226"/>
    </row>
    <row r="586" spans="1:2" ht="33" customHeight="1">
      <c r="A586" s="225"/>
      <c r="B586" s="226"/>
    </row>
    <row r="587" spans="1:2" ht="33" customHeight="1">
      <c r="A587" s="225"/>
      <c r="B587" s="226"/>
    </row>
    <row r="588" spans="1:2" ht="33" customHeight="1">
      <c r="A588" s="225"/>
      <c r="B588" s="226"/>
    </row>
    <row r="589" spans="1:2" ht="33" customHeight="1">
      <c r="A589" s="225"/>
      <c r="B589" s="226"/>
    </row>
    <row r="590" spans="1:2" ht="33" customHeight="1">
      <c r="A590" s="225"/>
      <c r="B590" s="226"/>
    </row>
    <row r="591" spans="1:2" ht="33" customHeight="1">
      <c r="A591" s="225"/>
      <c r="B591" s="226"/>
    </row>
    <row r="592" spans="1:2" ht="33" customHeight="1">
      <c r="A592" s="225"/>
      <c r="B592" s="226"/>
    </row>
    <row r="593" spans="1:2" ht="33" customHeight="1">
      <c r="A593" s="225"/>
      <c r="B593" s="226"/>
    </row>
    <row r="594" spans="1:2" ht="33" customHeight="1">
      <c r="A594" s="225"/>
      <c r="B594" s="226"/>
    </row>
    <row r="595" spans="1:2" ht="33" customHeight="1">
      <c r="A595" s="225"/>
      <c r="B595" s="226"/>
    </row>
    <row r="596" spans="1:2" ht="33" customHeight="1">
      <c r="A596" s="225"/>
      <c r="B596" s="226"/>
    </row>
    <row r="597" spans="1:2" ht="33" customHeight="1">
      <c r="A597" s="225"/>
      <c r="B597" s="226"/>
    </row>
    <row r="598" spans="1:2" ht="33" customHeight="1">
      <c r="A598" s="225"/>
      <c r="B598" s="226"/>
    </row>
    <row r="599" spans="1:2" ht="33" customHeight="1">
      <c r="A599" s="225"/>
      <c r="B599" s="226"/>
    </row>
    <row r="600" spans="1:2" ht="33" customHeight="1">
      <c r="A600" s="225"/>
      <c r="B600" s="226"/>
    </row>
    <row r="601" spans="1:2" ht="33" customHeight="1">
      <c r="A601" s="225"/>
      <c r="B601" s="226"/>
    </row>
    <row r="602" spans="1:2" ht="33" customHeight="1">
      <c r="A602" s="225"/>
      <c r="B602" s="226"/>
    </row>
    <row r="603" spans="1:2" ht="33" customHeight="1">
      <c r="A603" s="225"/>
      <c r="B603" s="226"/>
    </row>
    <row r="604" spans="1:2" ht="33" customHeight="1">
      <c r="A604" s="225"/>
      <c r="B604" s="226"/>
    </row>
    <row r="605" spans="1:2" ht="33" customHeight="1">
      <c r="A605" s="225"/>
      <c r="B605" s="226"/>
    </row>
    <row r="606" spans="1:2" ht="33" customHeight="1">
      <c r="A606" s="225"/>
      <c r="B606" s="226"/>
    </row>
    <row r="607" spans="1:2" ht="33" customHeight="1">
      <c r="A607" s="225"/>
      <c r="B607" s="226"/>
    </row>
    <row r="608" spans="1:2" ht="33" customHeight="1">
      <c r="A608" s="225"/>
      <c r="B608" s="226"/>
    </row>
    <row r="609" spans="1:2" ht="33" customHeight="1">
      <c r="A609" s="225"/>
      <c r="B609" s="226"/>
    </row>
    <row r="610" spans="1:2" ht="33" customHeight="1">
      <c r="A610" s="225"/>
      <c r="B610" s="226"/>
    </row>
    <row r="611" spans="1:2" ht="33" customHeight="1">
      <c r="A611" s="225"/>
      <c r="B611" s="226"/>
    </row>
    <row r="612" spans="1:2" ht="33" customHeight="1">
      <c r="A612" s="225"/>
      <c r="B612" s="226"/>
    </row>
    <row r="613" spans="1:2" ht="33" customHeight="1">
      <c r="A613" s="225"/>
      <c r="B613" s="226"/>
    </row>
    <row r="614" spans="1:2" ht="33" customHeight="1">
      <c r="A614" s="225"/>
      <c r="B614" s="226"/>
    </row>
    <row r="615" spans="1:2" ht="33" customHeight="1">
      <c r="A615" s="225"/>
      <c r="B615" s="226"/>
    </row>
    <row r="616" spans="1:2" ht="33" customHeight="1">
      <c r="A616" s="225"/>
      <c r="B616" s="226"/>
    </row>
    <row r="617" spans="1:2" ht="33" customHeight="1">
      <c r="A617" s="225"/>
      <c r="B617" s="226"/>
    </row>
    <row r="618" spans="1:2" ht="33" customHeight="1">
      <c r="A618" s="225"/>
      <c r="B618" s="226"/>
    </row>
    <row r="619" spans="1:2" ht="33" customHeight="1">
      <c r="A619" s="225"/>
      <c r="B619" s="226"/>
    </row>
    <row r="620" spans="1:2" ht="33" customHeight="1">
      <c r="A620" s="225"/>
      <c r="B620" s="226"/>
    </row>
    <row r="621" spans="1:2" ht="33" customHeight="1">
      <c r="A621" s="225"/>
      <c r="B621" s="226"/>
    </row>
    <row r="622" spans="1:2" ht="33" customHeight="1">
      <c r="A622" s="225"/>
      <c r="B622" s="226"/>
    </row>
    <row r="623" spans="1:2" ht="33" customHeight="1">
      <c r="A623" s="225"/>
      <c r="B623" s="226"/>
    </row>
    <row r="624" spans="1:2" ht="33" customHeight="1">
      <c r="A624" s="225"/>
      <c r="B624" s="226"/>
    </row>
    <row r="625" spans="1:2" ht="33" customHeight="1">
      <c r="A625" s="225"/>
      <c r="B625" s="226"/>
    </row>
    <row r="626" spans="1:2" ht="33" customHeight="1">
      <c r="A626" s="225"/>
      <c r="B626" s="226"/>
    </row>
    <row r="627" spans="1:2" ht="33" customHeight="1">
      <c r="A627" s="225"/>
      <c r="B627" s="226"/>
    </row>
    <row r="628" spans="1:2" ht="33" customHeight="1">
      <c r="A628" s="225"/>
      <c r="B628" s="226"/>
    </row>
    <row r="629" spans="1:2" ht="33" customHeight="1">
      <c r="A629" s="225"/>
      <c r="B629" s="226"/>
    </row>
    <row r="630" spans="1:2" ht="33" customHeight="1">
      <c r="A630" s="225"/>
      <c r="B630" s="226"/>
    </row>
    <row r="631" spans="1:2" ht="33" customHeight="1">
      <c r="A631" s="225"/>
      <c r="B631" s="226"/>
    </row>
    <row r="632" spans="1:2" ht="33" customHeight="1">
      <c r="A632" s="225"/>
      <c r="B632" s="226"/>
    </row>
    <row r="633" spans="1:2" ht="33" customHeight="1">
      <c r="A633" s="225"/>
      <c r="B633" s="226"/>
    </row>
    <row r="634" spans="1:2" ht="33" customHeight="1">
      <c r="A634" s="225"/>
      <c r="B634" s="226"/>
    </row>
    <row r="635" spans="1:2" ht="33" customHeight="1">
      <c r="A635" s="225"/>
      <c r="B635" s="226"/>
    </row>
    <row r="636" spans="1:2" ht="33" customHeight="1">
      <c r="A636" s="225"/>
      <c r="B636" s="226"/>
    </row>
    <row r="637" spans="1:2" ht="33" customHeight="1">
      <c r="A637" s="225"/>
      <c r="B637" s="226"/>
    </row>
    <row r="638" spans="1:2" ht="33" customHeight="1">
      <c r="A638" s="225"/>
      <c r="B638" s="226"/>
    </row>
    <row r="639" spans="1:2" ht="33" customHeight="1">
      <c r="A639" s="225"/>
      <c r="B639" s="226"/>
    </row>
    <row r="640" spans="1:2" ht="33" customHeight="1">
      <c r="A640" s="225"/>
      <c r="B640" s="226"/>
    </row>
    <row r="641" spans="1:2" ht="33" customHeight="1">
      <c r="A641" s="225"/>
      <c r="B641" s="226"/>
    </row>
    <row r="642" spans="1:2" ht="33" customHeight="1">
      <c r="A642" s="225"/>
      <c r="B642" s="226"/>
    </row>
    <row r="643" spans="1:2" ht="33" customHeight="1">
      <c r="A643" s="225"/>
      <c r="B643" s="226"/>
    </row>
    <row r="644" spans="1:2" ht="33" customHeight="1">
      <c r="A644" s="225"/>
      <c r="B644" s="226"/>
    </row>
    <row r="645" spans="1:2" ht="33" customHeight="1">
      <c r="A645" s="225"/>
      <c r="B645" s="226"/>
    </row>
    <row r="646" spans="1:2" ht="33" customHeight="1">
      <c r="A646" s="225"/>
      <c r="B646" s="226"/>
    </row>
    <row r="647" spans="1:2" ht="33" customHeight="1">
      <c r="A647" s="225"/>
      <c r="B647" s="226"/>
    </row>
    <row r="648" spans="1:2" ht="33" customHeight="1">
      <c r="A648" s="225"/>
      <c r="B648" s="226"/>
    </row>
    <row r="649" spans="1:2" ht="33" customHeight="1">
      <c r="A649" s="225"/>
      <c r="B649" s="226"/>
    </row>
    <row r="650" spans="1:2" ht="33" customHeight="1">
      <c r="A650" s="225"/>
      <c r="B650" s="226"/>
    </row>
    <row r="651" spans="1:2" ht="33" customHeight="1">
      <c r="A651" s="225"/>
      <c r="B651" s="226"/>
    </row>
    <row r="652" spans="1:2" ht="33" customHeight="1">
      <c r="A652" s="225"/>
      <c r="B652" s="226"/>
    </row>
    <row r="653" spans="1:2" ht="33" customHeight="1">
      <c r="A653" s="225"/>
      <c r="B653" s="226"/>
    </row>
    <row r="654" spans="1:2" ht="33" customHeight="1">
      <c r="A654" s="225"/>
      <c r="B654" s="226"/>
    </row>
    <row r="655" spans="1:2" ht="33" customHeight="1">
      <c r="A655" s="225"/>
      <c r="B655" s="226"/>
    </row>
    <row r="656" spans="1:2" ht="33" customHeight="1">
      <c r="A656" s="225"/>
      <c r="B656" s="226"/>
    </row>
    <row r="657" spans="1:2" ht="33" customHeight="1">
      <c r="A657" s="225"/>
      <c r="B657" s="226"/>
    </row>
    <row r="658" spans="1:2" ht="33" customHeight="1">
      <c r="A658" s="225"/>
      <c r="B658" s="226"/>
    </row>
    <row r="659" spans="1:2" ht="33" customHeight="1">
      <c r="A659" s="225"/>
      <c r="B659" s="226"/>
    </row>
    <row r="660" spans="1:2" ht="33" customHeight="1">
      <c r="A660" s="225"/>
      <c r="B660" s="226"/>
    </row>
    <row r="661" spans="1:2" ht="33" customHeight="1">
      <c r="A661" s="225"/>
      <c r="B661" s="226"/>
    </row>
    <row r="662" spans="1:2" ht="33" customHeight="1">
      <c r="A662" s="225"/>
      <c r="B662" s="226"/>
    </row>
    <row r="663" spans="1:2" ht="33" customHeight="1">
      <c r="A663" s="225"/>
      <c r="B663" s="226"/>
    </row>
    <row r="664" spans="1:2" ht="33" customHeight="1">
      <c r="A664" s="225"/>
      <c r="B664" s="226"/>
    </row>
    <row r="665" spans="1:2" ht="33" customHeight="1">
      <c r="A665" s="225"/>
      <c r="B665" s="226"/>
    </row>
    <row r="666" spans="1:2" ht="33" customHeight="1">
      <c r="A666" s="225"/>
      <c r="B666" s="226"/>
    </row>
    <row r="667" spans="1:2" ht="33" customHeight="1">
      <c r="A667" s="225"/>
      <c r="B667" s="226"/>
    </row>
    <row r="668" spans="1:2" ht="33" customHeight="1">
      <c r="A668" s="225"/>
      <c r="B668" s="226"/>
    </row>
    <row r="669" spans="1:2" ht="33" customHeight="1">
      <c r="A669" s="225"/>
      <c r="B669" s="226"/>
    </row>
    <row r="670" spans="1:2" ht="33" customHeight="1">
      <c r="A670" s="225"/>
      <c r="B670" s="226"/>
    </row>
    <row r="671" spans="1:2" ht="33" customHeight="1">
      <c r="A671" s="225"/>
      <c r="B671" s="226"/>
    </row>
    <row r="672" spans="1:2" ht="33" customHeight="1">
      <c r="A672" s="225"/>
      <c r="B672" s="226"/>
    </row>
    <row r="673" spans="1:2" ht="33" customHeight="1">
      <c r="A673" s="225"/>
      <c r="B673" s="226"/>
    </row>
    <row r="674" spans="1:2" ht="33" customHeight="1">
      <c r="A674" s="225"/>
      <c r="B674" s="226"/>
    </row>
    <row r="675" spans="1:2" ht="33" customHeight="1">
      <c r="A675" s="225"/>
      <c r="B675" s="226"/>
    </row>
    <row r="676" spans="1:2" ht="33" customHeight="1">
      <c r="A676" s="225"/>
      <c r="B676" s="226"/>
    </row>
    <row r="677" spans="1:2" ht="33" customHeight="1">
      <c r="A677" s="225"/>
      <c r="B677" s="226"/>
    </row>
    <row r="678" spans="1:2" ht="33" customHeight="1">
      <c r="A678" s="225"/>
      <c r="B678" s="226"/>
    </row>
    <row r="679" spans="1:2" ht="33" customHeight="1">
      <c r="A679" s="225"/>
      <c r="B679" s="226"/>
    </row>
    <row r="680" spans="1:2" ht="33" customHeight="1">
      <c r="A680" s="225"/>
      <c r="B680" s="226"/>
    </row>
    <row r="681" spans="1:2" ht="33" customHeight="1">
      <c r="A681" s="225"/>
      <c r="B681" s="226"/>
    </row>
    <row r="682" spans="1:2" ht="33" customHeight="1">
      <c r="A682" s="225"/>
      <c r="B682" s="226"/>
    </row>
    <row r="683" spans="1:2" ht="33" customHeight="1">
      <c r="A683" s="225"/>
      <c r="B683" s="226"/>
    </row>
    <row r="684" spans="1:2" ht="33" customHeight="1">
      <c r="A684" s="225"/>
      <c r="B684" s="226"/>
    </row>
    <row r="685" spans="1:2" ht="33" customHeight="1">
      <c r="A685" s="225"/>
      <c r="B685" s="226"/>
    </row>
    <row r="686" spans="1:2" ht="33" customHeight="1">
      <c r="A686" s="225"/>
      <c r="B686" s="226"/>
    </row>
    <row r="687" spans="1:2" ht="33" customHeight="1">
      <c r="A687" s="225"/>
      <c r="B687" s="226"/>
    </row>
    <row r="688" spans="1:2" ht="33" customHeight="1">
      <c r="A688" s="225"/>
      <c r="B688" s="226"/>
    </row>
    <row r="689" spans="1:2" ht="33" customHeight="1">
      <c r="A689" s="225"/>
      <c r="B689" s="226"/>
    </row>
    <row r="690" spans="1:2" ht="33" customHeight="1">
      <c r="A690" s="225"/>
      <c r="B690" s="226"/>
    </row>
    <row r="691" spans="1:2" ht="33" customHeight="1">
      <c r="A691" s="225"/>
      <c r="B691" s="226"/>
    </row>
    <row r="692" spans="1:2" ht="33" customHeight="1">
      <c r="A692" s="225"/>
      <c r="B692" s="226"/>
    </row>
    <row r="693" spans="1:2" ht="33" customHeight="1">
      <c r="A693" s="225"/>
      <c r="B693" s="226"/>
    </row>
    <row r="694" spans="1:2" ht="33" customHeight="1">
      <c r="A694" s="225"/>
      <c r="B694" s="226"/>
    </row>
    <row r="695" spans="1:2" ht="33" customHeight="1">
      <c r="A695" s="225"/>
      <c r="B695" s="226"/>
    </row>
    <row r="696" spans="1:2" ht="33" customHeight="1">
      <c r="A696" s="225"/>
      <c r="B696" s="226"/>
    </row>
    <row r="697" spans="1:2" ht="33" customHeight="1">
      <c r="A697" s="225"/>
      <c r="B697" s="226"/>
    </row>
    <row r="698" spans="1:2" ht="33" customHeight="1">
      <c r="A698" s="225"/>
      <c r="B698" s="226"/>
    </row>
    <row r="699" spans="1:2" ht="33" customHeight="1">
      <c r="A699" s="225"/>
      <c r="B699" s="226"/>
    </row>
    <row r="700" spans="1:2" ht="33" customHeight="1">
      <c r="A700" s="225"/>
      <c r="B700" s="226"/>
    </row>
    <row r="701" spans="1:2" ht="33" customHeight="1">
      <c r="A701" s="225"/>
      <c r="B701" s="226"/>
    </row>
    <row r="702" spans="1:2" ht="33" customHeight="1">
      <c r="A702" s="225"/>
      <c r="B702" s="226"/>
    </row>
    <row r="703" spans="1:2" ht="33" customHeight="1">
      <c r="A703" s="225"/>
      <c r="B703" s="226"/>
    </row>
    <row r="704" spans="1:2" ht="33" customHeight="1">
      <c r="A704" s="225"/>
      <c r="B704" s="226"/>
    </row>
    <row r="705" spans="1:2" ht="33" customHeight="1">
      <c r="A705" s="225"/>
      <c r="B705" s="226"/>
    </row>
    <row r="706" spans="1:2" ht="33" customHeight="1">
      <c r="A706" s="225"/>
      <c r="B706" s="226"/>
    </row>
    <row r="707" spans="1:2" ht="33" customHeight="1">
      <c r="A707" s="225"/>
      <c r="B707" s="226"/>
    </row>
    <row r="708" spans="1:2" ht="33" customHeight="1">
      <c r="A708" s="225"/>
      <c r="B708" s="226"/>
    </row>
    <row r="709" spans="1:2" ht="33" customHeight="1">
      <c r="A709" s="225"/>
      <c r="B709" s="226"/>
    </row>
    <row r="710" spans="1:2" ht="33" customHeight="1">
      <c r="A710" s="225"/>
      <c r="B710" s="226"/>
    </row>
    <row r="711" spans="1:2" ht="33" customHeight="1">
      <c r="A711" s="225"/>
      <c r="B711" s="226"/>
    </row>
    <row r="712" spans="1:2" ht="33" customHeight="1">
      <c r="A712" s="225"/>
      <c r="B712" s="226"/>
    </row>
    <row r="713" spans="1:2" ht="33" customHeight="1">
      <c r="A713" s="225"/>
      <c r="B713" s="226"/>
    </row>
    <row r="714" spans="1:2" ht="33" customHeight="1">
      <c r="A714" s="225"/>
      <c r="B714" s="226"/>
    </row>
    <row r="715" spans="1:2" ht="33" customHeight="1">
      <c r="A715" s="225"/>
      <c r="B715" s="226"/>
    </row>
    <row r="716" spans="1:2" ht="33" customHeight="1">
      <c r="A716" s="225"/>
      <c r="B716" s="226"/>
    </row>
    <row r="717" spans="1:2" ht="33" customHeight="1">
      <c r="A717" s="225"/>
      <c r="B717" s="226"/>
    </row>
    <row r="718" spans="1:2" ht="33" customHeight="1">
      <c r="A718" s="225"/>
      <c r="B718" s="226"/>
    </row>
    <row r="719" spans="1:2" ht="33" customHeight="1">
      <c r="A719" s="225"/>
      <c r="B719" s="226"/>
    </row>
    <row r="720" spans="1:2" ht="33" customHeight="1">
      <c r="A720" s="225"/>
      <c r="B720" s="226"/>
    </row>
    <row r="721" spans="1:2" ht="33" customHeight="1">
      <c r="A721" s="225"/>
      <c r="B721" s="226"/>
    </row>
    <row r="722" spans="1:2" ht="33" customHeight="1">
      <c r="A722" s="225"/>
      <c r="B722" s="226"/>
    </row>
    <row r="723" spans="1:2" ht="33" customHeight="1">
      <c r="A723" s="225"/>
      <c r="B723" s="226"/>
    </row>
    <row r="724" spans="1:2" ht="33" customHeight="1">
      <c r="A724" s="225"/>
      <c r="B724" s="226"/>
    </row>
    <row r="725" spans="1:2" ht="33" customHeight="1">
      <c r="A725" s="225"/>
      <c r="B725" s="226"/>
    </row>
    <row r="726" spans="1:2" ht="33" customHeight="1">
      <c r="A726" s="225"/>
      <c r="B726" s="226"/>
    </row>
    <row r="727" spans="1:2" ht="33" customHeight="1">
      <c r="A727" s="225"/>
      <c r="B727" s="226"/>
    </row>
    <row r="728" spans="1:2" ht="33" customHeight="1">
      <c r="A728" s="225"/>
      <c r="B728" s="226"/>
    </row>
    <row r="729" spans="1:2" ht="33" customHeight="1">
      <c r="A729" s="225"/>
      <c r="B729" s="226"/>
    </row>
    <row r="730" spans="1:2" ht="33" customHeight="1">
      <c r="A730" s="225"/>
      <c r="B730" s="226"/>
    </row>
    <row r="731" spans="1:2" ht="33" customHeight="1">
      <c r="A731" s="225"/>
      <c r="B731" s="226"/>
    </row>
    <row r="732" spans="1:2" ht="33" customHeight="1">
      <c r="A732" s="225"/>
      <c r="B732" s="226"/>
    </row>
    <row r="733" spans="1:2" ht="33" customHeight="1">
      <c r="A733" s="225"/>
      <c r="B733" s="226"/>
    </row>
    <row r="734" spans="1:2" ht="33" customHeight="1">
      <c r="A734" s="225"/>
      <c r="B734" s="226"/>
    </row>
    <row r="735" spans="1:2" ht="33" customHeight="1">
      <c r="A735" s="225"/>
      <c r="B735" s="226"/>
    </row>
    <row r="736" spans="1:2" ht="33" customHeight="1">
      <c r="A736" s="225"/>
      <c r="B736" s="226"/>
    </row>
    <row r="737" spans="1:2" ht="33" customHeight="1">
      <c r="A737" s="225"/>
      <c r="B737" s="226"/>
    </row>
    <row r="738" spans="1:2" ht="33" customHeight="1">
      <c r="A738" s="225"/>
      <c r="B738" s="226"/>
    </row>
    <row r="739" spans="1:2" ht="33" customHeight="1">
      <c r="A739" s="225"/>
      <c r="B739" s="226"/>
    </row>
    <row r="740" spans="1:2" ht="33" customHeight="1">
      <c r="A740" s="225"/>
      <c r="B740" s="226"/>
    </row>
    <row r="741" spans="1:2" ht="33" customHeight="1">
      <c r="A741" s="225"/>
      <c r="B741" s="226"/>
    </row>
    <row r="742" spans="1:2" ht="33" customHeight="1">
      <c r="A742" s="225"/>
      <c r="B742" s="226"/>
    </row>
    <row r="743" spans="1:2" ht="33" customHeight="1">
      <c r="A743" s="225"/>
      <c r="B743" s="226"/>
    </row>
    <row r="744" spans="1:2" ht="33" customHeight="1">
      <c r="A744" s="225"/>
      <c r="B744" s="226"/>
    </row>
    <row r="745" spans="1:2" ht="33" customHeight="1">
      <c r="A745" s="225"/>
      <c r="B745" s="226"/>
    </row>
    <row r="746" spans="1:2" ht="33" customHeight="1">
      <c r="A746" s="225"/>
      <c r="B746" s="226"/>
    </row>
    <row r="747" spans="1:2" ht="33" customHeight="1">
      <c r="A747" s="225"/>
      <c r="B747" s="226"/>
    </row>
    <row r="748" spans="1:2" ht="33" customHeight="1">
      <c r="A748" s="225"/>
      <c r="B748" s="226"/>
    </row>
    <row r="749" spans="1:2" ht="33" customHeight="1">
      <c r="A749" s="225"/>
      <c r="B749" s="226"/>
    </row>
    <row r="750" spans="1:2" ht="33" customHeight="1">
      <c r="A750" s="225"/>
      <c r="B750" s="226"/>
    </row>
    <row r="751" spans="1:2" ht="33" customHeight="1">
      <c r="A751" s="225"/>
      <c r="B751" s="226"/>
    </row>
    <row r="752" spans="1:2" ht="33" customHeight="1">
      <c r="A752" s="225"/>
      <c r="B752" s="226"/>
    </row>
    <row r="753" spans="1:2" ht="33" customHeight="1">
      <c r="A753" s="225"/>
      <c r="B753" s="226"/>
    </row>
    <row r="754" spans="1:2" ht="33" customHeight="1">
      <c r="A754" s="225"/>
      <c r="B754" s="226"/>
    </row>
    <row r="755" spans="1:2" ht="33" customHeight="1">
      <c r="A755" s="225"/>
      <c r="B755" s="226"/>
    </row>
    <row r="756" spans="1:2" ht="33" customHeight="1">
      <c r="A756" s="225"/>
      <c r="B756" s="226"/>
    </row>
    <row r="757" spans="1:2" ht="33" customHeight="1">
      <c r="A757" s="225"/>
      <c r="B757" s="226"/>
    </row>
    <row r="758" spans="1:2" ht="33" customHeight="1">
      <c r="A758" s="225"/>
      <c r="B758" s="226"/>
    </row>
    <row r="759" spans="1:2" ht="33" customHeight="1">
      <c r="A759" s="225"/>
      <c r="B759" s="226"/>
    </row>
    <row r="760" spans="1:2" ht="33" customHeight="1">
      <c r="A760" s="225"/>
      <c r="B760" s="226"/>
    </row>
    <row r="761" spans="1:2" ht="33" customHeight="1">
      <c r="A761" s="225"/>
      <c r="B761" s="226"/>
    </row>
    <row r="762" spans="1:2" ht="33" customHeight="1">
      <c r="A762" s="225"/>
      <c r="B762" s="226"/>
    </row>
    <row r="763" spans="1:2" ht="33" customHeight="1">
      <c r="A763" s="225"/>
      <c r="B763" s="226"/>
    </row>
    <row r="764" spans="1:2" ht="33" customHeight="1">
      <c r="A764" s="225"/>
      <c r="B764" s="226"/>
    </row>
    <row r="765" spans="1:2" ht="33" customHeight="1">
      <c r="A765" s="225"/>
      <c r="B765" s="226"/>
    </row>
    <row r="766" spans="1:2" ht="33" customHeight="1">
      <c r="A766" s="225"/>
      <c r="B766" s="226"/>
    </row>
    <row r="767" spans="1:2" ht="33" customHeight="1">
      <c r="A767" s="225"/>
      <c r="B767" s="226"/>
    </row>
    <row r="768" spans="1:2" ht="33" customHeight="1">
      <c r="A768" s="225"/>
      <c r="B768" s="226"/>
    </row>
    <row r="769" spans="1:2" ht="33" customHeight="1">
      <c r="A769" s="225"/>
      <c r="B769" s="226"/>
    </row>
    <row r="770" spans="1:2" ht="33" customHeight="1">
      <c r="A770" s="225"/>
      <c r="B770" s="226"/>
    </row>
    <row r="771" spans="1:2" ht="33" customHeight="1">
      <c r="A771" s="225"/>
      <c r="B771" s="226"/>
    </row>
    <row r="772" spans="1:2" ht="33" customHeight="1">
      <c r="A772" s="225"/>
      <c r="B772" s="226"/>
    </row>
    <row r="773" spans="1:2" ht="33" customHeight="1">
      <c r="A773" s="225"/>
      <c r="B773" s="226"/>
    </row>
    <row r="774" spans="1:2" ht="33" customHeight="1">
      <c r="A774" s="225"/>
      <c r="B774" s="226"/>
    </row>
    <row r="775" spans="1:2" ht="33" customHeight="1">
      <c r="A775" s="225"/>
      <c r="B775" s="226"/>
    </row>
    <row r="776" spans="1:2" ht="33" customHeight="1">
      <c r="A776" s="225"/>
      <c r="B776" s="226"/>
    </row>
    <row r="777" spans="1:2" ht="33" customHeight="1">
      <c r="A777" s="225"/>
      <c r="B777" s="226"/>
    </row>
    <row r="778" spans="1:2" ht="33" customHeight="1">
      <c r="A778" s="225"/>
      <c r="B778" s="226"/>
    </row>
    <row r="779" spans="1:2" ht="33" customHeight="1">
      <c r="A779" s="225"/>
      <c r="B779" s="226"/>
    </row>
    <row r="780" spans="1:2" ht="33" customHeight="1">
      <c r="A780" s="225"/>
      <c r="B780" s="226"/>
    </row>
    <row r="781" spans="1:2" ht="33" customHeight="1">
      <c r="A781" s="225"/>
      <c r="B781" s="226"/>
    </row>
    <row r="782" spans="1:2" ht="33" customHeight="1">
      <c r="A782" s="225"/>
      <c r="B782" s="226"/>
    </row>
    <row r="783" spans="1:2" ht="33" customHeight="1">
      <c r="A783" s="225"/>
      <c r="B783" s="226"/>
    </row>
    <row r="784" spans="1:2" ht="33" customHeight="1">
      <c r="A784" s="225"/>
      <c r="B784" s="226"/>
    </row>
    <row r="785" spans="1:2" ht="33" customHeight="1">
      <c r="A785" s="225"/>
      <c r="B785" s="226"/>
    </row>
    <row r="786" spans="1:2" ht="33" customHeight="1">
      <c r="A786" s="225"/>
      <c r="B786" s="226"/>
    </row>
    <row r="787" spans="1:2" ht="33" customHeight="1">
      <c r="A787" s="225"/>
      <c r="B787" s="226"/>
    </row>
    <row r="788" spans="1:2" ht="33" customHeight="1">
      <c r="A788" s="225"/>
      <c r="B788" s="226"/>
    </row>
    <row r="789" spans="1:2" ht="33" customHeight="1">
      <c r="A789" s="225"/>
      <c r="B789" s="226"/>
    </row>
    <row r="790" spans="1:2" ht="33" customHeight="1">
      <c r="A790" s="225"/>
      <c r="B790" s="226"/>
    </row>
    <row r="791" spans="1:2" ht="33" customHeight="1">
      <c r="A791" s="225"/>
      <c r="B791" s="226"/>
    </row>
    <row r="792" spans="1:2" ht="33" customHeight="1">
      <c r="A792" s="225"/>
      <c r="B792" s="226"/>
    </row>
    <row r="793" spans="1:2" ht="33" customHeight="1">
      <c r="A793" s="225"/>
      <c r="B793" s="226"/>
    </row>
    <row r="794" spans="1:2" ht="33" customHeight="1">
      <c r="A794" s="225"/>
      <c r="B794" s="226"/>
    </row>
    <row r="795" spans="1:2" ht="33" customHeight="1">
      <c r="A795" s="225"/>
      <c r="B795" s="226"/>
    </row>
    <row r="796" spans="1:2" ht="33" customHeight="1">
      <c r="A796" s="225"/>
      <c r="B796" s="226"/>
    </row>
    <row r="797" spans="1:2" ht="33" customHeight="1">
      <c r="A797" s="225"/>
      <c r="B797" s="226"/>
    </row>
    <row r="798" spans="1:2" ht="33" customHeight="1">
      <c r="A798" s="225"/>
      <c r="B798" s="226"/>
    </row>
    <row r="799" spans="1:2" ht="33" customHeight="1">
      <c r="A799" s="225"/>
      <c r="B799" s="226"/>
    </row>
    <row r="800" spans="1:2" ht="33" customHeight="1">
      <c r="A800" s="225"/>
      <c r="B800" s="226"/>
    </row>
    <row r="801" spans="1:2" ht="33" customHeight="1">
      <c r="A801" s="225"/>
      <c r="B801" s="226"/>
    </row>
    <row r="802" spans="1:2" ht="33" customHeight="1">
      <c r="A802" s="225"/>
      <c r="B802" s="226"/>
    </row>
    <row r="803" spans="1:2" ht="33" customHeight="1">
      <c r="A803" s="225"/>
      <c r="B803" s="226"/>
    </row>
    <row r="804" spans="1:2" ht="33" customHeight="1">
      <c r="A804" s="225"/>
      <c r="B804" s="226"/>
    </row>
    <row r="805" spans="1:2" ht="33" customHeight="1">
      <c r="A805" s="225"/>
      <c r="B805" s="226"/>
    </row>
    <row r="806" spans="1:2" ht="33" customHeight="1">
      <c r="A806" s="225"/>
      <c r="B806" s="226"/>
    </row>
    <row r="807" spans="1:2" ht="33" customHeight="1">
      <c r="A807" s="225"/>
      <c r="B807" s="226"/>
    </row>
    <row r="808" spans="1:2" ht="33" customHeight="1">
      <c r="A808" s="225"/>
      <c r="B808" s="226"/>
    </row>
    <row r="809" spans="1:2" ht="33" customHeight="1">
      <c r="A809" s="225"/>
      <c r="B809" s="226"/>
    </row>
    <row r="810" spans="1:2" ht="33" customHeight="1">
      <c r="A810" s="225"/>
      <c r="B810" s="226"/>
    </row>
    <row r="811" spans="1:2" ht="33" customHeight="1">
      <c r="A811" s="225"/>
      <c r="B811" s="226"/>
    </row>
    <row r="812" spans="1:2" ht="33" customHeight="1">
      <c r="A812" s="225"/>
      <c r="B812" s="226"/>
    </row>
    <row r="813" spans="1:2" ht="33" customHeight="1">
      <c r="A813" s="225"/>
      <c r="B813" s="226"/>
    </row>
    <row r="814" spans="1:2" ht="33" customHeight="1">
      <c r="A814" s="225"/>
      <c r="B814" s="226"/>
    </row>
    <row r="815" spans="1:2" ht="33" customHeight="1">
      <c r="A815" s="225"/>
      <c r="B815" s="226"/>
    </row>
    <row r="816" spans="1:2" ht="33" customHeight="1">
      <c r="A816" s="225"/>
      <c r="B816" s="226"/>
    </row>
    <row r="817" spans="1:2" ht="33" customHeight="1">
      <c r="A817" s="225"/>
      <c r="B817" s="226"/>
    </row>
    <row r="818" spans="1:2" ht="33" customHeight="1">
      <c r="A818" s="225"/>
      <c r="B818" s="226"/>
    </row>
    <row r="819" spans="1:2" ht="33" customHeight="1">
      <c r="A819" s="225"/>
      <c r="B819" s="226"/>
    </row>
    <row r="820" spans="1:2" ht="33" customHeight="1">
      <c r="A820" s="225"/>
      <c r="B820" s="226"/>
    </row>
    <row r="821" spans="1:2" ht="33" customHeight="1">
      <c r="A821" s="225"/>
      <c r="B821" s="226"/>
    </row>
    <row r="822" spans="1:2" ht="33" customHeight="1">
      <c r="A822" s="225"/>
      <c r="B822" s="226"/>
    </row>
    <row r="823" spans="1:2" ht="33" customHeight="1">
      <c r="A823" s="225"/>
      <c r="B823" s="226"/>
    </row>
    <row r="824" spans="1:2" ht="33" customHeight="1">
      <c r="A824" s="225"/>
      <c r="B824" s="226"/>
    </row>
    <row r="825" spans="1:2" ht="33" customHeight="1">
      <c r="A825" s="225"/>
      <c r="B825" s="226"/>
    </row>
    <row r="826" spans="1:2" ht="33" customHeight="1">
      <c r="A826" s="225"/>
      <c r="B826" s="226"/>
    </row>
    <row r="827" spans="1:2" ht="33" customHeight="1">
      <c r="A827" s="225"/>
      <c r="B827" s="226"/>
    </row>
    <row r="828" spans="1:2" ht="33" customHeight="1">
      <c r="A828" s="225"/>
      <c r="B828" s="226"/>
    </row>
    <row r="829" spans="1:2" ht="33" customHeight="1">
      <c r="A829" s="225"/>
      <c r="B829" s="226"/>
    </row>
    <row r="830" spans="1:2" ht="33" customHeight="1">
      <c r="A830" s="225"/>
      <c r="B830" s="226"/>
    </row>
    <row r="831" spans="1:2" ht="33" customHeight="1">
      <c r="A831" s="225"/>
      <c r="B831" s="226"/>
    </row>
    <row r="832" spans="1:2" ht="33" customHeight="1">
      <c r="A832" s="225"/>
      <c r="B832" s="226"/>
    </row>
    <row r="833" spans="1:2" ht="33" customHeight="1">
      <c r="A833" s="225"/>
      <c r="B833" s="226"/>
    </row>
    <row r="834" spans="1:2" ht="33" customHeight="1">
      <c r="A834" s="225"/>
      <c r="B834" s="226"/>
    </row>
    <row r="835" spans="1:2" ht="33" customHeight="1">
      <c r="A835" s="225"/>
      <c r="B835" s="226"/>
    </row>
    <row r="836" spans="1:2" ht="33" customHeight="1">
      <c r="A836" s="225"/>
      <c r="B836" s="226"/>
    </row>
    <row r="837" spans="1:2" ht="33" customHeight="1">
      <c r="A837" s="225"/>
      <c r="B837" s="226"/>
    </row>
    <row r="838" spans="1:2" ht="33" customHeight="1">
      <c r="A838" s="225"/>
      <c r="B838" s="226"/>
    </row>
    <row r="839" spans="1:2" ht="33" customHeight="1">
      <c r="A839" s="225"/>
      <c r="B839" s="226"/>
    </row>
    <row r="840" spans="1:2" ht="33" customHeight="1">
      <c r="A840" s="225"/>
      <c r="B840" s="226"/>
    </row>
    <row r="841" spans="1:2" ht="33" customHeight="1">
      <c r="A841" s="225"/>
      <c r="B841" s="226"/>
    </row>
    <row r="842" spans="1:2" ht="33" customHeight="1">
      <c r="A842" s="225"/>
      <c r="B842" s="226"/>
    </row>
    <row r="843" spans="1:2" ht="33" customHeight="1">
      <c r="A843" s="225"/>
      <c r="B843" s="226"/>
    </row>
    <row r="844" spans="1:2" ht="33" customHeight="1">
      <c r="A844" s="225"/>
      <c r="B844" s="226"/>
    </row>
    <row r="845" spans="1:2" ht="33" customHeight="1">
      <c r="A845" s="225"/>
      <c r="B845" s="226"/>
    </row>
    <row r="846" spans="1:2" ht="33" customHeight="1">
      <c r="A846" s="225"/>
      <c r="B846" s="226"/>
    </row>
    <row r="847" spans="1:2" ht="33" customHeight="1">
      <c r="A847" s="225"/>
      <c r="B847" s="226"/>
    </row>
    <row r="848" spans="1:2" ht="33" customHeight="1">
      <c r="A848" s="225"/>
      <c r="B848" s="226"/>
    </row>
    <row r="849" spans="1:2" ht="33" customHeight="1">
      <c r="A849" s="225"/>
      <c r="B849" s="226"/>
    </row>
    <row r="850" spans="1:2" ht="33" customHeight="1">
      <c r="A850" s="225"/>
      <c r="B850" s="226"/>
    </row>
    <row r="851" spans="1:2" ht="33" customHeight="1">
      <c r="A851" s="225"/>
      <c r="B851" s="226"/>
    </row>
    <row r="852" spans="1:2" ht="33" customHeight="1">
      <c r="A852" s="225"/>
      <c r="B852" s="226"/>
    </row>
    <row r="853" spans="1:2" ht="33" customHeight="1">
      <c r="A853" s="225"/>
      <c r="B853" s="226"/>
    </row>
    <row r="854" spans="1:2" ht="33" customHeight="1">
      <c r="A854" s="225"/>
      <c r="B854" s="226"/>
    </row>
    <row r="855" spans="1:2" ht="33" customHeight="1">
      <c r="A855" s="225"/>
      <c r="B855" s="226"/>
    </row>
    <row r="856" spans="1:2" ht="33" customHeight="1">
      <c r="A856" s="225"/>
      <c r="B856" s="226"/>
    </row>
    <row r="857" spans="1:2" ht="33" customHeight="1">
      <c r="A857" s="225"/>
      <c r="B857" s="226"/>
    </row>
    <row r="858" spans="1:2" ht="33" customHeight="1">
      <c r="A858" s="225"/>
      <c r="B858" s="226"/>
    </row>
    <row r="859" spans="1:2" ht="33" customHeight="1">
      <c r="A859" s="225"/>
      <c r="B859" s="226"/>
    </row>
    <row r="860" spans="1:2" ht="33" customHeight="1">
      <c r="A860" s="225"/>
      <c r="B860" s="226"/>
    </row>
    <row r="861" spans="1:2" ht="33" customHeight="1">
      <c r="A861" s="225"/>
      <c r="B861" s="226"/>
    </row>
    <row r="862" spans="1:2" ht="33" customHeight="1">
      <c r="A862" s="225"/>
      <c r="B862" s="226"/>
    </row>
    <row r="863" spans="1:2" ht="33" customHeight="1">
      <c r="A863" s="225"/>
      <c r="B863" s="226"/>
    </row>
    <row r="864" spans="1:2" ht="33" customHeight="1">
      <c r="A864" s="225"/>
      <c r="B864" s="226"/>
    </row>
    <row r="865" spans="1:2" ht="33" customHeight="1">
      <c r="A865" s="225"/>
      <c r="B865" s="226"/>
    </row>
    <row r="866" spans="1:2" ht="33" customHeight="1">
      <c r="A866" s="225"/>
      <c r="B866" s="226"/>
    </row>
    <row r="867" spans="1:2" ht="33" customHeight="1">
      <c r="A867" s="225"/>
      <c r="B867" s="226"/>
    </row>
    <row r="868" spans="1:2" ht="33" customHeight="1">
      <c r="A868" s="225"/>
      <c r="B868" s="226"/>
    </row>
    <row r="869" spans="1:2" ht="33" customHeight="1">
      <c r="A869" s="225"/>
      <c r="B869" s="226"/>
    </row>
    <row r="870" spans="1:2" ht="33" customHeight="1">
      <c r="A870" s="225"/>
      <c r="B870" s="226"/>
    </row>
    <row r="871" spans="1:2" ht="33" customHeight="1">
      <c r="A871" s="225"/>
      <c r="B871" s="226"/>
    </row>
    <row r="872" spans="1:2" ht="33" customHeight="1">
      <c r="A872" s="225"/>
      <c r="B872" s="226"/>
    </row>
    <row r="873" spans="1:2" ht="33" customHeight="1">
      <c r="A873" s="225"/>
      <c r="B873" s="226"/>
    </row>
    <row r="874" spans="1:2" ht="33" customHeight="1">
      <c r="A874" s="225"/>
      <c r="B874" s="226"/>
    </row>
    <row r="875" spans="1:2" ht="33" customHeight="1">
      <c r="A875" s="225"/>
      <c r="B875" s="226"/>
    </row>
    <row r="876" spans="1:2" ht="33" customHeight="1">
      <c r="A876" s="225"/>
      <c r="B876" s="226"/>
    </row>
    <row r="877" spans="1:2" ht="33" customHeight="1">
      <c r="A877" s="225"/>
      <c r="B877" s="226"/>
    </row>
    <row r="878" spans="1:2" ht="33" customHeight="1">
      <c r="A878" s="225"/>
      <c r="B878" s="226"/>
    </row>
    <row r="879" spans="1:2" ht="33" customHeight="1">
      <c r="A879" s="225"/>
      <c r="B879" s="226"/>
    </row>
    <row r="880" spans="1:2" ht="33" customHeight="1">
      <c r="A880" s="225"/>
      <c r="B880" s="226"/>
    </row>
    <row r="881" spans="1:2" ht="33" customHeight="1">
      <c r="A881" s="225"/>
      <c r="B881" s="226"/>
    </row>
    <row r="882" spans="1:2" ht="33" customHeight="1">
      <c r="A882" s="225"/>
      <c r="B882" s="226"/>
    </row>
    <row r="883" spans="1:2" ht="33" customHeight="1">
      <c r="A883" s="225"/>
      <c r="B883" s="226"/>
    </row>
    <row r="884" spans="1:2" ht="33" customHeight="1">
      <c r="A884" s="225"/>
      <c r="B884" s="226"/>
    </row>
    <row r="885" spans="1:2" ht="33" customHeight="1">
      <c r="A885" s="225"/>
      <c r="B885" s="226"/>
    </row>
    <row r="886" spans="1:2" ht="33" customHeight="1">
      <c r="A886" s="225"/>
      <c r="B886" s="226"/>
    </row>
    <row r="887" spans="1:2" ht="33" customHeight="1">
      <c r="A887" s="225"/>
      <c r="B887" s="226"/>
    </row>
    <row r="888" spans="1:2" ht="33" customHeight="1">
      <c r="A888" s="225"/>
      <c r="B888" s="226"/>
    </row>
    <row r="889" spans="1:2" ht="33" customHeight="1">
      <c r="A889" s="225"/>
      <c r="B889" s="226"/>
    </row>
    <row r="890" spans="1:2" ht="33" customHeight="1">
      <c r="A890" s="225"/>
      <c r="B890" s="226"/>
    </row>
    <row r="891" spans="1:2" ht="33" customHeight="1">
      <c r="A891" s="225"/>
      <c r="B891" s="226"/>
    </row>
    <row r="892" spans="1:2" ht="33" customHeight="1">
      <c r="A892" s="225"/>
      <c r="B892" s="226"/>
    </row>
    <row r="893" spans="1:2" ht="33" customHeight="1">
      <c r="A893" s="225"/>
      <c r="B893" s="226"/>
    </row>
    <row r="894" spans="1:2" ht="33" customHeight="1">
      <c r="A894" s="225"/>
      <c r="B894" s="226"/>
    </row>
    <row r="895" spans="1:2" ht="33" customHeight="1">
      <c r="A895" s="225"/>
      <c r="B895" s="226"/>
    </row>
    <row r="896" spans="1:2" ht="33" customHeight="1">
      <c r="A896" s="225"/>
      <c r="B896" s="226"/>
    </row>
    <row r="897" spans="1:2" ht="33" customHeight="1">
      <c r="A897" s="225"/>
      <c r="B897" s="226"/>
    </row>
    <row r="898" spans="1:2" ht="33" customHeight="1">
      <c r="A898" s="225"/>
      <c r="B898" s="226"/>
    </row>
    <row r="899" spans="1:2" ht="33" customHeight="1">
      <c r="A899" s="225"/>
      <c r="B899" s="226"/>
    </row>
    <row r="900" spans="1:2" ht="33" customHeight="1">
      <c r="A900" s="225"/>
      <c r="B900" s="226"/>
    </row>
    <row r="901" spans="1:2" ht="33" customHeight="1">
      <c r="A901" s="225"/>
      <c r="B901" s="226"/>
    </row>
    <row r="902" spans="1:2" ht="33" customHeight="1">
      <c r="A902" s="225"/>
      <c r="B902" s="226"/>
    </row>
    <row r="903" spans="1:2" ht="33" customHeight="1">
      <c r="A903" s="225"/>
      <c r="B903" s="226"/>
    </row>
    <row r="904" spans="1:2" ht="33" customHeight="1">
      <c r="A904" s="225"/>
      <c r="B904" s="226"/>
    </row>
    <row r="905" spans="1:2" ht="33" customHeight="1">
      <c r="A905" s="225"/>
      <c r="B905" s="226"/>
    </row>
    <row r="906" spans="1:2" ht="33" customHeight="1">
      <c r="A906" s="225"/>
      <c r="B906" s="226"/>
    </row>
    <row r="907" spans="1:2" ht="33" customHeight="1">
      <c r="A907" s="225"/>
      <c r="B907" s="226"/>
    </row>
    <row r="908" spans="1:2" ht="33" customHeight="1">
      <c r="A908" s="225"/>
      <c r="B908" s="226"/>
    </row>
    <row r="909" spans="1:2" ht="33" customHeight="1">
      <c r="A909" s="225"/>
      <c r="B909" s="226"/>
    </row>
    <row r="910" spans="1:2" ht="33" customHeight="1">
      <c r="A910" s="225"/>
      <c r="B910" s="226"/>
    </row>
    <row r="911" spans="1:2" ht="33" customHeight="1">
      <c r="A911" s="225"/>
      <c r="B911" s="226"/>
    </row>
    <row r="912" spans="1:2" ht="33" customHeight="1">
      <c r="A912" s="225"/>
      <c r="B912" s="226"/>
    </row>
    <row r="913" spans="1:2" ht="33" customHeight="1">
      <c r="A913" s="225"/>
      <c r="B913" s="226"/>
    </row>
    <row r="914" spans="1:2" ht="33" customHeight="1">
      <c r="A914" s="225"/>
      <c r="B914" s="226"/>
    </row>
    <row r="915" spans="1:2" ht="33" customHeight="1">
      <c r="A915" s="225"/>
      <c r="B915" s="226"/>
    </row>
    <row r="916" spans="1:2" ht="33" customHeight="1">
      <c r="A916" s="225"/>
      <c r="B916" s="226"/>
    </row>
    <row r="917" spans="1:2" ht="33" customHeight="1">
      <c r="A917" s="225"/>
      <c r="B917" s="226"/>
    </row>
    <row r="918" spans="1:2" ht="33" customHeight="1">
      <c r="A918" s="225"/>
      <c r="B918" s="226"/>
    </row>
    <row r="919" spans="1:2" ht="33" customHeight="1">
      <c r="A919" s="225"/>
      <c r="B919" s="226"/>
    </row>
    <row r="920" spans="1:2" ht="33" customHeight="1">
      <c r="A920" s="225"/>
      <c r="B920" s="226"/>
    </row>
    <row r="921" spans="1:2" ht="33" customHeight="1">
      <c r="A921" s="225"/>
      <c r="B921" s="226"/>
    </row>
    <row r="922" spans="1:2" ht="33" customHeight="1">
      <c r="A922" s="225"/>
      <c r="B922" s="226"/>
    </row>
    <row r="923" spans="1:2" ht="33" customHeight="1">
      <c r="A923" s="225"/>
      <c r="B923" s="226"/>
    </row>
    <row r="924" spans="1:2" ht="33" customHeight="1">
      <c r="A924" s="225"/>
      <c r="B924" s="226"/>
    </row>
    <row r="925" spans="1:2" ht="33" customHeight="1">
      <c r="A925" s="225"/>
      <c r="B925" s="226"/>
    </row>
    <row r="926" spans="1:2" ht="33" customHeight="1">
      <c r="A926" s="225"/>
      <c r="B926" s="226"/>
    </row>
    <row r="927" spans="1:2" ht="33" customHeight="1">
      <c r="A927" s="225"/>
      <c r="B927" s="226"/>
    </row>
    <row r="928" spans="1:2" ht="33" customHeight="1">
      <c r="A928" s="225"/>
      <c r="B928" s="226"/>
    </row>
    <row r="929" spans="1:2" ht="33" customHeight="1">
      <c r="A929" s="225"/>
      <c r="B929" s="226"/>
    </row>
    <row r="930" spans="1:2" ht="33" customHeight="1">
      <c r="A930" s="225"/>
      <c r="B930" s="226"/>
    </row>
    <row r="931" spans="1:2" ht="33" customHeight="1">
      <c r="A931" s="225"/>
      <c r="B931" s="226"/>
    </row>
    <row r="932" spans="1:2" ht="33" customHeight="1">
      <c r="A932" s="225"/>
      <c r="B932" s="226"/>
    </row>
    <row r="933" spans="1:2" ht="33" customHeight="1">
      <c r="A933" s="225"/>
      <c r="B933" s="226"/>
    </row>
    <row r="934" spans="1:2" ht="33" customHeight="1">
      <c r="A934" s="225"/>
      <c r="B934" s="226"/>
    </row>
    <row r="935" spans="1:2" ht="33" customHeight="1">
      <c r="A935" s="225"/>
      <c r="B935" s="226"/>
    </row>
    <row r="936" spans="1:2" ht="33" customHeight="1">
      <c r="A936" s="225"/>
      <c r="B936" s="226"/>
    </row>
    <row r="937" spans="1:2" ht="33" customHeight="1">
      <c r="A937" s="225"/>
      <c r="B937" s="226"/>
    </row>
    <row r="938" spans="1:2" ht="33" customHeight="1">
      <c r="A938" s="225"/>
      <c r="B938" s="226"/>
    </row>
    <row r="939" spans="1:2" ht="33" customHeight="1">
      <c r="A939" s="225"/>
      <c r="B939" s="226"/>
    </row>
    <row r="940" spans="1:2" ht="33" customHeight="1">
      <c r="A940" s="225"/>
      <c r="B940" s="226"/>
    </row>
    <row r="941" spans="1:2" ht="33" customHeight="1">
      <c r="A941" s="225"/>
      <c r="B941" s="226"/>
    </row>
    <row r="942" spans="1:2" ht="33" customHeight="1">
      <c r="A942" s="225"/>
      <c r="B942" s="226"/>
    </row>
    <row r="943" spans="1:2" ht="33" customHeight="1">
      <c r="A943" s="225"/>
      <c r="B943" s="226"/>
    </row>
    <row r="944" spans="1:2" ht="33" customHeight="1">
      <c r="A944" s="225"/>
      <c r="B944" s="226"/>
    </row>
    <row r="945" spans="1:2" ht="33" customHeight="1">
      <c r="A945" s="225"/>
      <c r="B945" s="226"/>
    </row>
    <row r="946" spans="1:2" ht="33" customHeight="1">
      <c r="A946" s="225"/>
      <c r="B946" s="226"/>
    </row>
    <row r="947" spans="1:2" ht="33" customHeight="1">
      <c r="A947" s="225"/>
      <c r="B947" s="226"/>
    </row>
    <row r="948" spans="1:2" ht="33" customHeight="1">
      <c r="A948" s="225"/>
      <c r="B948" s="226"/>
    </row>
    <row r="949" spans="1:2" ht="33" customHeight="1">
      <c r="A949" s="225"/>
      <c r="B949" s="226"/>
    </row>
    <row r="950" spans="1:2" ht="33" customHeight="1">
      <c r="A950" s="225"/>
      <c r="B950" s="226"/>
    </row>
    <row r="951" spans="1:2" ht="33" customHeight="1">
      <c r="A951" s="225"/>
      <c r="B951" s="226"/>
    </row>
    <row r="952" spans="1:2" ht="33" customHeight="1">
      <c r="A952" s="225"/>
      <c r="B952" s="226"/>
    </row>
    <row r="953" spans="1:2" ht="33" customHeight="1">
      <c r="A953" s="225"/>
      <c r="B953" s="226"/>
    </row>
    <row r="954" spans="1:2" ht="33" customHeight="1">
      <c r="A954" s="225"/>
      <c r="B954" s="226"/>
    </row>
    <row r="955" spans="1:2" ht="33" customHeight="1">
      <c r="A955" s="225"/>
      <c r="B955" s="226"/>
    </row>
    <row r="956" spans="1:2" ht="33" customHeight="1">
      <c r="A956" s="225"/>
      <c r="B956" s="226"/>
    </row>
    <row r="957" spans="1:2" ht="33" customHeight="1">
      <c r="A957" s="225"/>
      <c r="B957" s="226"/>
    </row>
    <row r="958" spans="1:2" ht="33" customHeight="1">
      <c r="A958" s="225"/>
      <c r="B958" s="226"/>
    </row>
    <row r="959" spans="1:2" ht="33" customHeight="1">
      <c r="A959" s="225"/>
      <c r="B959" s="226"/>
    </row>
    <row r="960" spans="1:2" ht="33" customHeight="1">
      <c r="A960" s="225"/>
      <c r="B960" s="226"/>
    </row>
    <row r="961" spans="1:2" ht="33" customHeight="1">
      <c r="A961" s="225"/>
      <c r="B961" s="226"/>
    </row>
    <row r="962" spans="1:2" ht="33" customHeight="1">
      <c r="A962" s="225"/>
      <c r="B962" s="226"/>
    </row>
    <row r="963" spans="1:2" ht="33" customHeight="1">
      <c r="A963" s="225"/>
      <c r="B963" s="226"/>
    </row>
    <row r="964" spans="1:2" ht="33" customHeight="1">
      <c r="A964" s="225"/>
      <c r="B964" s="226"/>
    </row>
    <row r="965" spans="1:2" ht="33" customHeight="1">
      <c r="A965" s="225"/>
      <c r="B965" s="226"/>
    </row>
    <row r="966" spans="1:2" ht="33" customHeight="1">
      <c r="A966" s="225"/>
      <c r="B966" s="226"/>
    </row>
    <row r="967" spans="1:2" ht="33" customHeight="1">
      <c r="A967" s="225"/>
      <c r="B967" s="226"/>
    </row>
    <row r="968" spans="1:2" ht="33" customHeight="1">
      <c r="A968" s="225"/>
      <c r="B968" s="226"/>
    </row>
    <row r="969" spans="1:2" ht="33" customHeight="1">
      <c r="A969" s="225"/>
      <c r="B969" s="226"/>
    </row>
    <row r="970" spans="1:2" ht="33" customHeight="1">
      <c r="A970" s="225"/>
      <c r="B970" s="226"/>
    </row>
    <row r="971" spans="1:2" ht="33" customHeight="1">
      <c r="A971" s="225"/>
      <c r="B971" s="226"/>
    </row>
    <row r="972" spans="1:2" ht="33" customHeight="1">
      <c r="A972" s="225"/>
      <c r="B972" s="226"/>
    </row>
    <row r="973" spans="1:2" ht="33" customHeight="1">
      <c r="A973" s="225"/>
      <c r="B973" s="226"/>
    </row>
    <row r="974" spans="1:2" ht="33" customHeight="1">
      <c r="A974" s="225"/>
      <c r="B974" s="226"/>
    </row>
    <row r="975" spans="1:2" ht="33" customHeight="1">
      <c r="A975" s="225"/>
      <c r="B975" s="226"/>
    </row>
    <row r="976" spans="1:2" ht="33" customHeight="1">
      <c r="A976" s="225"/>
      <c r="B976" s="226"/>
    </row>
    <row r="977" spans="1:2" ht="33" customHeight="1">
      <c r="A977" s="225"/>
      <c r="B977" s="226"/>
    </row>
    <row r="978" spans="1:2" ht="33" customHeight="1">
      <c r="A978" s="225"/>
      <c r="B978" s="226"/>
    </row>
    <row r="979" spans="1:2" ht="33" customHeight="1">
      <c r="A979" s="225"/>
      <c r="B979" s="226"/>
    </row>
    <row r="980" spans="1:2" ht="33" customHeight="1">
      <c r="A980" s="225"/>
      <c r="B980" s="226"/>
    </row>
    <row r="981" spans="1:2" ht="33" customHeight="1">
      <c r="A981" s="225"/>
      <c r="B981" s="226"/>
    </row>
    <row r="982" spans="1:2" ht="33" customHeight="1">
      <c r="A982" s="225"/>
      <c r="B982" s="226"/>
    </row>
    <row r="983" spans="1:2" ht="33" customHeight="1">
      <c r="A983" s="225"/>
      <c r="B983" s="226"/>
    </row>
    <row r="984" spans="1:2" ht="33" customHeight="1">
      <c r="A984" s="225"/>
      <c r="B984" s="226"/>
    </row>
    <row r="985" spans="1:2" ht="33" customHeight="1">
      <c r="A985" s="225"/>
      <c r="B985" s="226"/>
    </row>
    <row r="986" spans="1:2" ht="33" customHeight="1">
      <c r="A986" s="225"/>
      <c r="B986" s="226"/>
    </row>
    <row r="987" spans="1:2" ht="33" customHeight="1">
      <c r="A987" s="225"/>
      <c r="B987" s="226"/>
    </row>
    <row r="988" spans="1:2" ht="33" customHeight="1">
      <c r="A988" s="225"/>
      <c r="B988" s="226"/>
    </row>
    <row r="989" spans="1:2" ht="33" customHeight="1">
      <c r="A989" s="225"/>
      <c r="B989" s="226"/>
    </row>
    <row r="990" spans="1:2" ht="33" customHeight="1">
      <c r="A990" s="225"/>
      <c r="B990" s="226"/>
    </row>
    <row r="991" spans="1:2" ht="33" customHeight="1">
      <c r="A991" s="225"/>
      <c r="B991" s="226"/>
    </row>
    <row r="992" spans="1:2" ht="33" customHeight="1">
      <c r="A992" s="225"/>
      <c r="B992" s="226"/>
    </row>
    <row r="993" spans="1:2" ht="33" customHeight="1">
      <c r="A993" s="225"/>
      <c r="B993" s="226"/>
    </row>
    <row r="994" spans="1:2" ht="33" customHeight="1">
      <c r="A994" s="225"/>
      <c r="B994" s="226"/>
    </row>
    <row r="995" spans="1:2" ht="33" customHeight="1">
      <c r="A995" s="225"/>
      <c r="B995" s="226"/>
    </row>
    <row r="996" spans="1:2" ht="33" customHeight="1">
      <c r="A996" s="225"/>
      <c r="B996" s="226"/>
    </row>
    <row r="997" spans="1:2" ht="33" customHeight="1">
      <c r="A997" s="225"/>
      <c r="B997" s="226"/>
    </row>
    <row r="998" spans="1:2" ht="33" customHeight="1">
      <c r="A998" s="225"/>
      <c r="B998" s="226"/>
    </row>
    <row r="999" spans="1:2" ht="33" customHeight="1">
      <c r="A999" s="225"/>
      <c r="B999" s="226"/>
    </row>
    <row r="1000" spans="1:2" ht="33" customHeight="1">
      <c r="A1000" s="225"/>
      <c r="B1000" s="226"/>
    </row>
    <row r="1001" spans="1:2" ht="33" customHeight="1">
      <c r="A1001" s="225"/>
      <c r="B1001" s="226"/>
    </row>
    <row r="1002" spans="1:2" ht="33" customHeight="1">
      <c r="A1002" s="225"/>
      <c r="B1002" s="226"/>
    </row>
    <row r="1003" spans="1:2" ht="33" customHeight="1">
      <c r="A1003" s="225"/>
      <c r="B1003" s="226"/>
    </row>
    <row r="1004" spans="1:2" ht="33" customHeight="1">
      <c r="A1004" s="225"/>
      <c r="B1004" s="226"/>
    </row>
    <row r="1005" spans="1:2" ht="33" customHeight="1">
      <c r="A1005" s="225"/>
      <c r="B1005" s="226"/>
    </row>
    <row r="1006" spans="1:2" ht="33" customHeight="1">
      <c r="A1006" s="225"/>
      <c r="B1006" s="226"/>
    </row>
    <row r="1007" spans="1:2" ht="33" customHeight="1">
      <c r="A1007" s="225"/>
      <c r="B1007" s="226"/>
    </row>
    <row r="1008" spans="1:2" ht="33" customHeight="1">
      <c r="A1008" s="225"/>
      <c r="B1008" s="226"/>
    </row>
    <row r="1009" spans="1:2" ht="33" customHeight="1">
      <c r="A1009" s="225"/>
      <c r="B1009" s="226"/>
    </row>
    <row r="1010" spans="1:2" ht="33" customHeight="1">
      <c r="A1010" s="225"/>
      <c r="B1010" s="226"/>
    </row>
    <row r="1011" spans="1:2" ht="33" customHeight="1">
      <c r="A1011" s="225"/>
      <c r="B1011" s="226"/>
    </row>
    <row r="1012" spans="1:2" ht="33" customHeight="1">
      <c r="A1012" s="225"/>
      <c r="B1012" s="226"/>
    </row>
    <row r="1013" spans="1:2" ht="33" customHeight="1">
      <c r="A1013" s="225"/>
      <c r="B1013" s="226"/>
    </row>
    <row r="1014" spans="1:2" ht="33" customHeight="1">
      <c r="A1014" s="225"/>
      <c r="B1014" s="226"/>
    </row>
    <row r="1015" spans="1:2" ht="33" customHeight="1">
      <c r="A1015" s="225"/>
      <c r="B1015" s="226"/>
    </row>
    <row r="1016" spans="1:2" ht="33" customHeight="1">
      <c r="A1016" s="225"/>
      <c r="B1016" s="226"/>
    </row>
    <row r="1017" spans="1:2" ht="33" customHeight="1">
      <c r="A1017" s="225"/>
      <c r="B1017" s="226"/>
    </row>
    <row r="1018" spans="1:2" ht="33" customHeight="1">
      <c r="A1018" s="225"/>
      <c r="B1018" s="226"/>
    </row>
    <row r="1019" spans="1:2" ht="33" customHeight="1">
      <c r="A1019" s="225"/>
      <c r="B1019" s="226"/>
    </row>
    <row r="1020" spans="1:2" ht="33" customHeight="1">
      <c r="A1020" s="225"/>
      <c r="B1020" s="226"/>
    </row>
    <row r="1021" spans="1:2" ht="33" customHeight="1">
      <c r="A1021" s="225"/>
      <c r="B1021" s="226"/>
    </row>
    <row r="1022" spans="1:2" ht="33" customHeight="1">
      <c r="A1022" s="225"/>
      <c r="B1022" s="226"/>
    </row>
    <row r="1023" spans="1:2" ht="33" customHeight="1">
      <c r="A1023" s="225"/>
      <c r="B1023" s="226"/>
    </row>
    <row r="1024" spans="1:2" ht="33" customHeight="1">
      <c r="A1024" s="225"/>
      <c r="B1024" s="226"/>
    </row>
    <row r="1025" spans="1:2" ht="33" customHeight="1">
      <c r="A1025" s="225"/>
      <c r="B1025" s="226"/>
    </row>
    <row r="1026" spans="1:2" ht="33" customHeight="1">
      <c r="A1026" s="225"/>
      <c r="B1026" s="226"/>
    </row>
    <row r="1027" spans="1:2" ht="33" customHeight="1">
      <c r="A1027" s="225"/>
      <c r="B1027" s="226"/>
    </row>
    <row r="1028" spans="1:2" ht="33" customHeight="1">
      <c r="A1028" s="225"/>
      <c r="B1028" s="226"/>
    </row>
    <row r="1029" spans="1:2" ht="33" customHeight="1">
      <c r="A1029" s="225"/>
      <c r="B1029" s="226"/>
    </row>
    <row r="1030" spans="1:2" ht="33" customHeight="1">
      <c r="A1030" s="225"/>
      <c r="B1030" s="226"/>
    </row>
    <row r="1031" spans="1:2" ht="33" customHeight="1">
      <c r="A1031" s="225"/>
      <c r="B1031" s="226"/>
    </row>
    <row r="1032" spans="1:2" ht="33" customHeight="1">
      <c r="A1032" s="225"/>
      <c r="B1032" s="226"/>
    </row>
    <row r="1033" spans="1:2" ht="33" customHeight="1">
      <c r="A1033" s="225"/>
      <c r="B1033" s="226"/>
    </row>
    <row r="1034" spans="1:2" ht="33" customHeight="1">
      <c r="A1034" s="225"/>
      <c r="B1034" s="226"/>
    </row>
    <row r="1035" spans="1:2" ht="33" customHeight="1">
      <c r="A1035" s="225"/>
      <c r="B1035" s="226"/>
    </row>
    <row r="1036" spans="1:2" ht="33" customHeight="1">
      <c r="A1036" s="225"/>
      <c r="B1036" s="226"/>
    </row>
    <row r="1037" spans="1:2" ht="33" customHeight="1">
      <c r="A1037" s="225"/>
      <c r="B1037" s="226"/>
    </row>
    <row r="1038" spans="1:2" ht="33" customHeight="1">
      <c r="A1038" s="225"/>
      <c r="B1038" s="226"/>
    </row>
    <row r="1039" spans="1:2" ht="33" customHeight="1">
      <c r="A1039" s="225"/>
      <c r="B1039" s="226"/>
    </row>
    <row r="1040" spans="1:2" ht="33" customHeight="1">
      <c r="A1040" s="225"/>
      <c r="B1040" s="226"/>
    </row>
    <row r="1041" spans="1:2" ht="33" customHeight="1">
      <c r="A1041" s="225"/>
      <c r="B1041" s="226"/>
    </row>
    <row r="1042" spans="1:2" ht="33" customHeight="1">
      <c r="A1042" s="225"/>
      <c r="B1042" s="226"/>
    </row>
    <row r="1043" spans="1:2" ht="33" customHeight="1">
      <c r="A1043" s="225"/>
      <c r="B1043" s="226"/>
    </row>
    <row r="1044" spans="1:2" ht="33" customHeight="1">
      <c r="A1044" s="225"/>
      <c r="B1044" s="226"/>
    </row>
    <row r="1045" spans="1:2" ht="33" customHeight="1">
      <c r="A1045" s="225"/>
      <c r="B1045" s="226"/>
    </row>
    <row r="1046" spans="1:2" ht="33" customHeight="1">
      <c r="A1046" s="225"/>
      <c r="B1046" s="226"/>
    </row>
    <row r="1047" spans="1:2" ht="33" customHeight="1">
      <c r="A1047" s="225"/>
      <c r="B1047" s="226"/>
    </row>
    <row r="1048" spans="1:2" ht="33" customHeight="1">
      <c r="A1048" s="225"/>
      <c r="B1048" s="226"/>
    </row>
    <row r="1049" spans="1:2" ht="33" customHeight="1">
      <c r="A1049" s="225"/>
      <c r="B1049" s="226"/>
    </row>
    <row r="1050" spans="1:2" ht="33" customHeight="1">
      <c r="A1050" s="225"/>
      <c r="B1050" s="226"/>
    </row>
    <row r="1051" spans="1:2" ht="33" customHeight="1">
      <c r="A1051" s="225"/>
      <c r="B1051" s="226"/>
    </row>
    <row r="1052" spans="1:2" ht="33" customHeight="1">
      <c r="A1052" s="225"/>
      <c r="B1052" s="226"/>
    </row>
    <row r="1053" spans="1:2" ht="33" customHeight="1">
      <c r="A1053" s="225"/>
      <c r="B1053" s="226"/>
    </row>
    <row r="1054" spans="1:2" ht="33" customHeight="1">
      <c r="A1054" s="225"/>
      <c r="B1054" s="226"/>
    </row>
    <row r="1055" spans="1:2" ht="33" customHeight="1">
      <c r="A1055" s="225"/>
      <c r="B1055" s="226"/>
    </row>
    <row r="1056" spans="1:2" ht="33" customHeight="1">
      <c r="A1056" s="225"/>
      <c r="B1056" s="226"/>
    </row>
    <row r="1057" spans="1:2" ht="33" customHeight="1">
      <c r="A1057" s="225"/>
      <c r="B1057" s="226"/>
    </row>
    <row r="1058" spans="1:2" ht="33" customHeight="1">
      <c r="A1058" s="225"/>
      <c r="B1058" s="226"/>
    </row>
    <row r="1059" spans="1:2" ht="33" customHeight="1">
      <c r="A1059" s="225"/>
      <c r="B1059" s="226"/>
    </row>
    <row r="1060" spans="1:2" ht="33" customHeight="1">
      <c r="A1060" s="225"/>
      <c r="B1060" s="226"/>
    </row>
    <row r="1061" spans="1:2" ht="33" customHeight="1">
      <c r="A1061" s="225"/>
      <c r="B1061" s="226"/>
    </row>
    <row r="1062" spans="1:2" ht="33" customHeight="1">
      <c r="A1062" s="225"/>
      <c r="B1062" s="226"/>
    </row>
    <row r="1063" spans="1:2" ht="33" customHeight="1">
      <c r="A1063" s="225"/>
      <c r="B1063" s="226"/>
    </row>
    <row r="1064" spans="1:2" ht="33" customHeight="1">
      <c r="A1064" s="225"/>
      <c r="B1064" s="226"/>
    </row>
    <row r="1065" spans="1:2" ht="33" customHeight="1">
      <c r="A1065" s="225"/>
      <c r="B1065" s="226"/>
    </row>
    <row r="1066" spans="1:2" ht="33" customHeight="1">
      <c r="A1066" s="225"/>
      <c r="B1066" s="226"/>
    </row>
    <row r="1067" spans="1:2" ht="33" customHeight="1">
      <c r="A1067" s="225"/>
      <c r="B1067" s="226"/>
    </row>
    <row r="1068" spans="1:2" ht="33" customHeight="1">
      <c r="A1068" s="225"/>
      <c r="B1068" s="226"/>
    </row>
    <row r="1069" spans="1:2" ht="33" customHeight="1">
      <c r="A1069" s="225"/>
      <c r="B1069" s="226"/>
    </row>
    <row r="1070" spans="1:2" ht="33" customHeight="1">
      <c r="A1070" s="225"/>
      <c r="B1070" s="226"/>
    </row>
    <row r="1071" spans="1:2" ht="33" customHeight="1">
      <c r="A1071" s="225"/>
      <c r="B1071" s="226"/>
    </row>
    <row r="1072" spans="1:2" ht="33" customHeight="1">
      <c r="A1072" s="225"/>
      <c r="B1072" s="226"/>
    </row>
    <row r="1073" spans="1:2" ht="33" customHeight="1">
      <c r="A1073" s="225"/>
      <c r="B1073" s="226"/>
    </row>
    <row r="1074" spans="1:2" ht="33" customHeight="1">
      <c r="A1074" s="225"/>
      <c r="B1074" s="226"/>
    </row>
    <row r="1075" spans="1:2" ht="33" customHeight="1">
      <c r="A1075" s="225"/>
      <c r="B1075" s="226"/>
    </row>
    <row r="1076" spans="1:2" ht="33" customHeight="1">
      <c r="A1076" s="225"/>
      <c r="B1076" s="226"/>
    </row>
    <row r="1077" spans="1:2" ht="33" customHeight="1">
      <c r="A1077" s="225"/>
      <c r="B1077" s="226"/>
    </row>
    <row r="1078" spans="1:2" ht="33" customHeight="1">
      <c r="A1078" s="225"/>
      <c r="B1078" s="226"/>
    </row>
    <row r="1079" spans="1:2" ht="33" customHeight="1">
      <c r="A1079" s="225"/>
      <c r="B1079" s="226"/>
    </row>
    <row r="1080" spans="1:2" ht="33" customHeight="1">
      <c r="A1080" s="225"/>
      <c r="B1080" s="226"/>
    </row>
    <row r="1081" spans="1:2" ht="33" customHeight="1">
      <c r="A1081" s="225"/>
      <c r="B1081" s="226"/>
    </row>
    <row r="1082" spans="1:2" ht="33" customHeight="1">
      <c r="A1082" s="225"/>
      <c r="B1082" s="226"/>
    </row>
    <row r="1083" spans="1:2" ht="33" customHeight="1">
      <c r="A1083" s="225"/>
      <c r="B1083" s="226"/>
    </row>
    <row r="1084" spans="1:2" ht="33" customHeight="1">
      <c r="A1084" s="225"/>
      <c r="B1084" s="226"/>
    </row>
    <row r="1085" spans="1:2" ht="33" customHeight="1">
      <c r="A1085" s="225"/>
      <c r="B1085" s="226"/>
    </row>
    <row r="1086" spans="1:2" ht="33" customHeight="1">
      <c r="A1086" s="225"/>
      <c r="B1086" s="226"/>
    </row>
    <row r="1087" spans="1:2" ht="33" customHeight="1">
      <c r="A1087" s="225"/>
      <c r="B1087" s="226"/>
    </row>
    <row r="1088" spans="1:2" ht="33" customHeight="1">
      <c r="A1088" s="225"/>
      <c r="B1088" s="226"/>
    </row>
    <row r="1089" spans="1:2" ht="33" customHeight="1">
      <c r="A1089" s="225"/>
      <c r="B1089" s="226"/>
    </row>
  </sheetData>
  <sheetProtection selectLockedCells="1" selectUnlockedCells="1"/>
  <mergeCells count="53">
    <mergeCell ref="A1:W1"/>
    <mergeCell ref="A3:A10"/>
    <mergeCell ref="B3:B10"/>
    <mergeCell ref="C3:F4"/>
    <mergeCell ref="G3:G10"/>
    <mergeCell ref="H3:O4"/>
    <mergeCell ref="P3:W4"/>
    <mergeCell ref="C5:D5"/>
    <mergeCell ref="E5:E10"/>
    <mergeCell ref="F5:F10"/>
    <mergeCell ref="N5:N10"/>
    <mergeCell ref="O5:O10"/>
    <mergeCell ref="P5:Q6"/>
    <mergeCell ref="R5:S6"/>
    <mergeCell ref="M8:M10"/>
    <mergeCell ref="P9:W9"/>
    <mergeCell ref="T5:U6"/>
    <mergeCell ref="V5:W6"/>
    <mergeCell ref="C6:C10"/>
    <mergeCell ref="D6:D10"/>
    <mergeCell ref="I7:I10"/>
    <mergeCell ref="J7:M7"/>
    <mergeCell ref="P7:W7"/>
    <mergeCell ref="J8:J10"/>
    <mergeCell ref="K8:K10"/>
    <mergeCell ref="L8:L10"/>
    <mergeCell ref="H5:H10"/>
    <mergeCell ref="I5:M6"/>
    <mergeCell ref="A12:W12"/>
    <mergeCell ref="A60:W60"/>
    <mergeCell ref="A61:W61"/>
    <mergeCell ref="A81:B81"/>
    <mergeCell ref="A82:O82"/>
    <mergeCell ref="A83:O83"/>
    <mergeCell ref="A84:B84"/>
    <mergeCell ref="A85:B85"/>
    <mergeCell ref="A86:W86"/>
    <mergeCell ref="A87:B87"/>
    <mergeCell ref="C87:I87"/>
    <mergeCell ref="J87:O87"/>
    <mergeCell ref="P87:W87"/>
    <mergeCell ref="A88:W88"/>
    <mergeCell ref="A89:W89"/>
    <mergeCell ref="B97:F97"/>
    <mergeCell ref="M97:W97"/>
    <mergeCell ref="B98:F98"/>
    <mergeCell ref="M98:W98"/>
    <mergeCell ref="B99:F99"/>
    <mergeCell ref="M99:V99"/>
    <mergeCell ref="B100:F101"/>
    <mergeCell ref="M100:V101"/>
    <mergeCell ref="B102:F103"/>
    <mergeCell ref="M102:V103"/>
  </mergeCells>
  <printOptions/>
  <pageMargins left="0.6298611111111111" right="0.31527777777777777" top="0.5902777777777778" bottom="0.5902777777777778" header="0.5118110236220472" footer="0.5118110236220472"/>
  <pageSetup horizontalDpi="300" verticalDpi="300" orientation="portrait" paperSize="9" scale="21" r:id="rId1"/>
  <rowBreaks count="2" manualBreakCount="2">
    <brk id="64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Zeros="0" view="pageBreakPreview" zoomScaleSheetLayoutView="100" zoomScalePageLayoutView="0" workbookViewId="0" topLeftCell="A1">
      <selection activeCell="Q14" sqref="Q14"/>
    </sheetView>
  </sheetViews>
  <sheetFormatPr defaultColWidth="9.00390625" defaultRowHeight="12.75"/>
  <cols>
    <col min="1" max="1" width="9.00390625" style="0" customWidth="1"/>
    <col min="2" max="2" width="26.125" style="0" customWidth="1"/>
    <col min="3" max="4" width="4.25390625" style="0" customWidth="1"/>
    <col min="5" max="5" width="5.125" style="0" customWidth="1"/>
    <col min="6" max="6" width="5.00390625" style="0" customWidth="1"/>
    <col min="7" max="7" width="5.75390625" style="0" customWidth="1"/>
    <col min="8" max="8" width="4.625" style="0" customWidth="1"/>
    <col min="9" max="9" width="7.375" style="0" customWidth="1"/>
    <col min="10" max="10" width="6.2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5.00390625" style="0" customWidth="1"/>
    <col min="15" max="15" width="4.625" style="0" customWidth="1"/>
    <col min="16" max="16" width="5.00390625" style="0" customWidth="1"/>
    <col min="17" max="18" width="5.75390625" style="0" customWidth="1"/>
    <col min="19" max="19" width="5.125" style="0" customWidth="1"/>
  </cols>
  <sheetData>
    <row r="1" spans="1:19" ht="12.7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6"/>
    </row>
    <row r="2" spans="1:19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7.25" customHeight="1">
      <c r="A3" s="237"/>
      <c r="B3" s="238"/>
      <c r="C3" s="239"/>
      <c r="D3" s="239"/>
      <c r="E3" s="239"/>
      <c r="F3" s="239"/>
      <c r="G3" s="239"/>
      <c r="H3" s="240"/>
      <c r="I3" s="239"/>
      <c r="J3" s="239"/>
      <c r="K3" s="241"/>
      <c r="L3" s="241"/>
      <c r="M3" s="241"/>
      <c r="N3" s="241"/>
      <c r="O3" s="242"/>
      <c r="P3" s="235"/>
      <c r="Q3" s="235"/>
      <c r="R3" s="235"/>
      <c r="S3" s="236"/>
    </row>
    <row r="4" spans="1:19" ht="29.25" customHeight="1">
      <c r="A4" s="237"/>
      <c r="B4" s="238"/>
      <c r="C4" s="239"/>
      <c r="D4" s="239"/>
      <c r="E4" s="239"/>
      <c r="F4" s="239"/>
      <c r="G4" s="239"/>
      <c r="H4" s="240"/>
      <c r="I4" s="239"/>
      <c r="J4" s="239"/>
      <c r="K4" s="241"/>
      <c r="L4" s="241"/>
      <c r="M4" s="241"/>
      <c r="N4" s="241"/>
      <c r="O4" s="242"/>
      <c r="P4" s="235"/>
      <c r="Q4" s="235"/>
      <c r="R4" s="235"/>
      <c r="S4" s="236"/>
    </row>
    <row r="5" spans="1:19" ht="17.25" customHeight="1">
      <c r="A5" s="237"/>
      <c r="B5" s="238"/>
      <c r="C5" s="239"/>
      <c r="D5" s="239"/>
      <c r="E5" s="239"/>
      <c r="F5" s="239"/>
      <c r="G5" s="239"/>
      <c r="H5" s="240"/>
      <c r="I5" s="239"/>
      <c r="J5" s="239"/>
      <c r="K5" s="241"/>
      <c r="L5" s="241"/>
      <c r="M5" s="241"/>
      <c r="N5" s="241"/>
      <c r="O5" s="242"/>
      <c r="P5" s="235"/>
      <c r="Q5" s="235"/>
      <c r="R5" s="235"/>
      <c r="S5" s="236"/>
    </row>
    <row r="6" spans="1:19" ht="12.75">
      <c r="A6" s="237"/>
      <c r="B6" s="238"/>
      <c r="C6" s="240"/>
      <c r="D6" s="240"/>
      <c r="E6" s="240"/>
      <c r="F6" s="240"/>
      <c r="G6" s="240"/>
      <c r="H6" s="243"/>
      <c r="I6" s="239"/>
      <c r="J6" s="239"/>
      <c r="K6" s="240"/>
      <c r="L6" s="240"/>
      <c r="M6" s="240"/>
      <c r="N6" s="241"/>
      <c r="O6" s="240"/>
      <c r="P6" s="239"/>
      <c r="Q6" s="235"/>
      <c r="R6" s="235"/>
      <c r="S6" s="236"/>
    </row>
    <row r="7" spans="1:19" ht="12.75">
      <c r="A7" s="237"/>
      <c r="B7" s="238"/>
      <c r="C7" s="240"/>
      <c r="D7" s="240"/>
      <c r="E7" s="240"/>
      <c r="F7" s="240"/>
      <c r="G7" s="240"/>
      <c r="H7" s="243"/>
      <c r="I7" s="239"/>
      <c r="J7" s="239"/>
      <c r="K7" s="240"/>
      <c r="L7" s="240"/>
      <c r="M7" s="240"/>
      <c r="N7" s="241"/>
      <c r="O7" s="240"/>
      <c r="P7" s="239"/>
      <c r="Q7" s="235"/>
      <c r="R7" s="235"/>
      <c r="S7" s="236"/>
    </row>
    <row r="8" spans="1:19" ht="12.75">
      <c r="A8" s="237"/>
      <c r="B8" s="238"/>
      <c r="C8" s="240"/>
      <c r="D8" s="240"/>
      <c r="E8" s="240"/>
      <c r="F8" s="240"/>
      <c r="G8" s="240"/>
      <c r="H8" s="243"/>
      <c r="I8" s="239"/>
      <c r="J8" s="239"/>
      <c r="K8" s="240"/>
      <c r="L8" s="240"/>
      <c r="M8" s="240"/>
      <c r="N8" s="241"/>
      <c r="O8" s="240"/>
      <c r="P8" s="239"/>
      <c r="Q8" s="235"/>
      <c r="R8" s="235"/>
      <c r="S8" s="236"/>
    </row>
    <row r="9" spans="1:19" ht="18.75" customHeight="1">
      <c r="A9" s="237"/>
      <c r="B9" s="238"/>
      <c r="C9" s="240"/>
      <c r="D9" s="240"/>
      <c r="E9" s="240"/>
      <c r="F9" s="240"/>
      <c r="G9" s="240"/>
      <c r="H9" s="243"/>
      <c r="I9" s="239"/>
      <c r="J9" s="239"/>
      <c r="K9" s="240"/>
      <c r="L9" s="240"/>
      <c r="M9" s="240"/>
      <c r="N9" s="241"/>
      <c r="O9" s="240"/>
      <c r="P9" s="239"/>
      <c r="Q9" s="235"/>
      <c r="R9" s="235"/>
      <c r="S9" s="236"/>
    </row>
    <row r="10" spans="1:19" ht="17.25" customHeight="1">
      <c r="A10" s="237"/>
      <c r="B10" s="238"/>
      <c r="C10" s="239"/>
      <c r="D10" s="239"/>
      <c r="E10" s="239"/>
      <c r="F10" s="239"/>
      <c r="G10" s="239"/>
      <c r="H10" s="243"/>
      <c r="I10" s="239"/>
      <c r="J10" s="239"/>
      <c r="K10" s="240"/>
      <c r="L10" s="240"/>
      <c r="M10" s="240"/>
      <c r="N10" s="241"/>
      <c r="O10" s="242"/>
      <c r="P10" s="242"/>
      <c r="Q10" s="235"/>
      <c r="R10" s="235"/>
      <c r="S10" s="236"/>
    </row>
    <row r="11" spans="1:19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6"/>
    </row>
    <row r="12" spans="1:19" ht="12.75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</row>
    <row r="13" spans="1:19" ht="12.7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Надольская</dc:creator>
  <cp:keywords/>
  <dc:description/>
  <cp:lastModifiedBy>User</cp:lastModifiedBy>
  <dcterms:created xsi:type="dcterms:W3CDTF">2023-08-22T07:00:14Z</dcterms:created>
  <dcterms:modified xsi:type="dcterms:W3CDTF">2024-05-03T11:39:59Z</dcterms:modified>
  <cp:category/>
  <cp:version/>
  <cp:contentType/>
  <cp:contentStatus/>
</cp:coreProperties>
</file>