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020" tabRatio="598" activeTab="0"/>
  </bookViews>
  <sheets>
    <sheet name="Лист1" sheetId="1" r:id="rId1"/>
    <sheet name="Лист_бак" sheetId="2" r:id="rId2"/>
    <sheet name="примечания" sheetId="3" r:id="rId3"/>
    <sheet name="Лист2" sheetId="4" r:id="rId4"/>
  </sheets>
  <definedNames>
    <definedName name="_xlnm.Print_Titles" localSheetId="1">'Лист_бак'!$11:$11</definedName>
    <definedName name="_xlnm.Print_Area" localSheetId="1">'Лист_бак'!$A$1:$W$90</definedName>
    <definedName name="_xlnm.Print_Area" localSheetId="0">'Лист1'!$A$1:$BA$42</definedName>
  </definedNames>
  <calcPr fullCalcOnLoad="1"/>
</workbook>
</file>

<file path=xl/sharedStrings.xml><?xml version="1.0" encoding="utf-8"?>
<sst xmlns="http://schemas.openxmlformats.org/spreadsheetml/2006/main" count="301" uniqueCount="226">
  <si>
    <t>Самостійна робота</t>
  </si>
  <si>
    <t>Кількість годин</t>
  </si>
  <si>
    <t>у тому числі:</t>
  </si>
  <si>
    <t>лекції</t>
  </si>
  <si>
    <t>лабораторні</t>
  </si>
  <si>
    <t xml:space="preserve">І курс </t>
  </si>
  <si>
    <t>ІІ курс</t>
  </si>
  <si>
    <t>ІІІ курс</t>
  </si>
  <si>
    <t>IV курс</t>
  </si>
  <si>
    <t>Кількість годин на тиждень</t>
  </si>
  <si>
    <t>Кількість заліків</t>
  </si>
  <si>
    <t>Історія та культура України</t>
  </si>
  <si>
    <t>Кількість курсових робіт</t>
  </si>
  <si>
    <t xml:space="preserve">Кількість екзаменів                                                              </t>
  </si>
  <si>
    <t>8д</t>
  </si>
  <si>
    <t>Курсова робота</t>
  </si>
  <si>
    <t>Кількість кредитів ЄКTС</t>
  </si>
  <si>
    <t>аудиторних</t>
  </si>
  <si>
    <t>загальний обсяг</t>
  </si>
  <si>
    <t>всього</t>
  </si>
  <si>
    <t>с е м е с т р и</t>
  </si>
  <si>
    <t>Фізичне виховання</t>
  </si>
  <si>
    <t>ОК-01</t>
  </si>
  <si>
    <t>ОК-02</t>
  </si>
  <si>
    <t>ОК-03</t>
  </si>
  <si>
    <t>ОК-04</t>
  </si>
  <si>
    <t>ОК-05</t>
  </si>
  <si>
    <t>ОК-31</t>
  </si>
  <si>
    <t>Усього за вибірковими компонентами</t>
  </si>
  <si>
    <t>ОК-23</t>
  </si>
  <si>
    <t>ОК-30</t>
  </si>
  <si>
    <t>практичні</t>
  </si>
  <si>
    <t>семінарські</t>
  </si>
  <si>
    <t>Практична підготовка</t>
  </si>
  <si>
    <t>МІНІСТЕРСТВО ОСВІТИ І НАУКИ УКРАЇНИ</t>
  </si>
  <si>
    <t>Мелітопольський державний педагогічний університет імені Богдана Хмельницького</t>
  </si>
  <si>
    <t>Голова вченої ради</t>
  </si>
  <si>
    <t>Н А В Ч А Л Ь Н И Й  П Л АН</t>
  </si>
  <si>
    <t xml:space="preserve">Рівень вищої освіти </t>
  </si>
  <si>
    <t>перший (бакалаврський)</t>
  </si>
  <si>
    <t>На основі</t>
  </si>
  <si>
    <t>повної загальної середньої освіти</t>
  </si>
  <si>
    <t xml:space="preserve">Галузь знань </t>
  </si>
  <si>
    <t>01  Освіта / Педагогіка</t>
  </si>
  <si>
    <t>Спеціальність</t>
  </si>
  <si>
    <t>014.021 Середня освіта (Англійська мова і література)</t>
  </si>
  <si>
    <t>Освітньо-професійна програма:</t>
  </si>
  <si>
    <t>Форма навчання</t>
  </si>
  <si>
    <t>денна</t>
  </si>
  <si>
    <t>Термін навчання</t>
  </si>
  <si>
    <t>3 роки 10 місяців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</si>
  <si>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</si>
  <si>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</si>
  <si>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</si>
  <si>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</si>
  <si>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</si>
  <si>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</si>
  <si>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</si>
  <si>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</si>
  <si>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</si>
  <si>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</si>
  <si>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</si>
  <si>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</si>
  <si>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</si>
  <si>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</si>
  <si>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Е</t>
  </si>
  <si>
    <t>К</t>
  </si>
  <si>
    <t>Н</t>
  </si>
  <si>
    <t>II</t>
  </si>
  <si>
    <t>III</t>
  </si>
  <si>
    <t>IV</t>
  </si>
  <si>
    <t>В</t>
  </si>
  <si>
    <t>А</t>
  </si>
  <si>
    <t xml:space="preserve">       II. ЗВЕДЕНІ ДАНІ ПРО БЮДЖЕТ ЧАСУ, тижні                                                ІІІ. ПРАКТИКА                                                IV.  АТЕСТАЦІЯ</t>
  </si>
  <si>
    <t xml:space="preserve">     ІІІ. ПРАКТИКА</t>
  </si>
  <si>
    <t>ІV. Атестація</t>
  </si>
  <si>
    <t xml:space="preserve">V. Факультативні дисципліни </t>
  </si>
  <si>
    <t>Екзаменаційна 
сесія</t>
  </si>
  <si>
    <t>Практика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</si>
  <si>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</si>
  <si>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</si>
  <si>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</si>
  <si>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</si>
  <si>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</si>
  <si>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</si>
  <si>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>Форма атестації</t>
  </si>
  <si>
    <t>(державний екзамен або дипломна робота)</t>
  </si>
  <si>
    <t>(форма контролю не планується)</t>
  </si>
  <si>
    <t>Назва навчальної дисципліни</t>
  </si>
  <si>
    <t>Розподіл навчальних годин на тиждень за курсами і сесестрами</t>
  </si>
  <si>
    <t>Фізичне виховання (спортивні секції за напрямами)</t>
  </si>
  <si>
    <t xml:space="preserve">II </t>
  </si>
  <si>
    <t>Філософія</t>
  </si>
  <si>
    <t>ОК-06</t>
  </si>
  <si>
    <t>ОК-07</t>
  </si>
  <si>
    <t>ОК-08</t>
  </si>
  <si>
    <t>Вступ до фаху</t>
  </si>
  <si>
    <t>Модуль 1. Професійна компетентність вчителя іноземної мови</t>
  </si>
  <si>
    <t xml:space="preserve">Модуль 2. Основи наукових досліджень </t>
  </si>
  <si>
    <t>ОК-09</t>
  </si>
  <si>
    <t>ОК-10</t>
  </si>
  <si>
    <t>ОК-11</t>
  </si>
  <si>
    <t>ОК-12</t>
  </si>
  <si>
    <t>ОК-13</t>
  </si>
  <si>
    <t>Теоретична граматика англійської мови</t>
  </si>
  <si>
    <t>ОК-14</t>
  </si>
  <si>
    <t>Лексикологія англійської мови</t>
  </si>
  <si>
    <t>ОК-15</t>
  </si>
  <si>
    <t>ОК-16</t>
  </si>
  <si>
    <t>ОК-17</t>
  </si>
  <si>
    <t xml:space="preserve">Лінгвокраїнознаство Британії </t>
  </si>
  <si>
    <t>ОК-18</t>
  </si>
  <si>
    <t>Правознавство</t>
  </si>
  <si>
    <t>ОК-19</t>
  </si>
  <si>
    <t>Модуль 1. Історія педагогіки</t>
  </si>
  <si>
    <t>Модуль 2. Дидактика</t>
  </si>
  <si>
    <t>Модуль 3. Теорія виховання</t>
  </si>
  <si>
    <t>Модуль 4. Основи педмайстерності</t>
  </si>
  <si>
    <t>ОК-20</t>
  </si>
  <si>
    <t>ОК-21</t>
  </si>
  <si>
    <t>Охорона праці з безпекою життєдіяльності</t>
  </si>
  <si>
    <t>Модуль 1. Охорона праці</t>
  </si>
  <si>
    <t>Модуль 2. Безпека життєдіяльності</t>
  </si>
  <si>
    <t>ОК-22</t>
  </si>
  <si>
    <t xml:space="preserve">Методика навчання англійської мови з курсовою роботою </t>
  </si>
  <si>
    <t xml:space="preserve">Практичний курс німецької мови з мовленнєвою практикою </t>
  </si>
  <si>
    <t xml:space="preserve">Лінгвокраїнознавство Німеччини </t>
  </si>
  <si>
    <t>6д</t>
  </si>
  <si>
    <t>Методика навчання німецької мови</t>
  </si>
  <si>
    <r>
      <t>Усього за обов</t>
    </r>
    <r>
      <rPr>
        <b/>
        <sz val="24"/>
        <color indexed="8"/>
        <rFont val="Arial Cyr"/>
        <family val="0"/>
      </rPr>
      <t>’язковими компонентами</t>
    </r>
  </si>
  <si>
    <t>ОК-25</t>
  </si>
  <si>
    <r>
      <t xml:space="preserve"> </t>
    </r>
    <r>
      <rPr>
        <b/>
        <sz val="10"/>
        <color indexed="8"/>
        <rFont val="Arial Cyr"/>
        <family val="0"/>
      </rPr>
      <t>К</t>
    </r>
  </si>
  <si>
    <t>І . ГРАФІК ОСВІТНЬОГО ПРОЦЕСУ</t>
  </si>
  <si>
    <t>Аудиторне 
навчання</t>
  </si>
  <si>
    <t>ПЛАН ОСВІТНЬОГО ПРОЦЕСУ</t>
  </si>
  <si>
    <t>Шифр за ОП</t>
  </si>
  <si>
    <t xml:space="preserve">       ЗАТВЕРДЖЕНО </t>
  </si>
  <si>
    <t xml:space="preserve"> </t>
  </si>
  <si>
    <t xml:space="preserve">  </t>
  </si>
  <si>
    <t xml:space="preserve">Розподіл за семестрами </t>
  </si>
  <si>
    <t>Розподіл аудиторних годин на тиждень за курсами і семестрами</t>
  </si>
  <si>
    <t>кількість тижнів аудиторного навчання  у семестрі</t>
  </si>
  <si>
    <t>Позакредитні навчальні дисципліни</t>
  </si>
  <si>
    <t xml:space="preserve">Усього </t>
  </si>
  <si>
    <t>Екзамени, семестр</t>
  </si>
  <si>
    <t>Заліки, семестр</t>
  </si>
  <si>
    <t>ЗАТВЕРДЖЕНО</t>
  </si>
  <si>
    <t>Контрольні заходи</t>
  </si>
  <si>
    <t>ОК-20.1</t>
  </si>
  <si>
    <t>ОК-20.2</t>
  </si>
  <si>
    <t>ОК-24</t>
  </si>
  <si>
    <r>
      <t>1. ОБОВ</t>
    </r>
    <r>
      <rPr>
        <b/>
        <sz val="26"/>
        <rFont val="Arial Cyr"/>
        <family val="0"/>
      </rPr>
      <t>’ЯЗКОВІ ОСВІТНІ КОМПОНЕНТИ</t>
    </r>
  </si>
  <si>
    <r>
      <t xml:space="preserve">2. ВИБІРКОВІ ОСВІТНІ КОМПОНЕНТИ </t>
    </r>
    <r>
      <rPr>
        <b/>
        <i/>
        <sz val="26"/>
        <rFont val="Arial"/>
        <family val="2"/>
      </rPr>
      <t>(60 кредитів)                                                                                                                                                                                                                                                     (освітні компоненти даної освітньої програми, інших освітніх програм та освітні компоненти для реалізації широких освітніх потреб (Каталог вибіркових освітніх компонентів на сайті університету))</t>
    </r>
  </si>
  <si>
    <t xml:space="preserve">Кваліфікація у дипломі: Ступінь вищої освіти "Бакалавр".                                                               Спеціальність  014.021 Середня освіта (Англійська мова і література).                                                                                                                                                Освітня програма  "Середня освіта. Англійська та німецька мови. Психологія". </t>
  </si>
  <si>
    <t>Загальна психологія</t>
  </si>
  <si>
    <t xml:space="preserve">Вікова фізіологія та валеологія </t>
  </si>
  <si>
    <t>Сучасні тенденції розвитку мовознавства</t>
  </si>
  <si>
    <t>Основи лінгвопсихології</t>
  </si>
  <si>
    <t>ОК-09.1</t>
  </si>
  <si>
    <t>ОК-09.2</t>
  </si>
  <si>
    <t>Фонетика англійської мови</t>
  </si>
  <si>
    <t xml:space="preserve">Стилістика англійської мови </t>
  </si>
  <si>
    <t>ОК-20.3</t>
  </si>
  <si>
    <t>ОК-20.4</t>
  </si>
  <si>
    <t>ОК-20.5</t>
  </si>
  <si>
    <t>Інформаійно-комунікаційні технології</t>
  </si>
  <si>
    <t>ОК-32</t>
  </si>
  <si>
    <t>Вченою радою МДПУ імені Богдана Хмельницького</t>
  </si>
  <si>
    <t>Практичний курс англійської мови з мовленнєвою практикою</t>
  </si>
  <si>
    <t xml:space="preserve">Вільний вибір:  2 рік навчання - 24 кредити; 3 рік навчання - 16 кредитів; 4 рік навчання - 20 кредитів </t>
  </si>
  <si>
    <t>ОК-25.1</t>
  </si>
  <si>
    <t>ОК-25.2</t>
  </si>
  <si>
    <t xml:space="preserve"> ОК-26</t>
  </si>
  <si>
    <t>ОК-27</t>
  </si>
  <si>
    <t>ОК-29</t>
  </si>
  <si>
    <t>Вікова психологія з практикумом</t>
  </si>
  <si>
    <t>ОСВІТНІ КОМПОНЕНТИ                                                                                                                      (навчальні дисципліни, курсові роботи, практики) та атестація</t>
  </si>
  <si>
    <t>4,5,6,7,8</t>
  </si>
  <si>
    <t>1,2д,3</t>
  </si>
  <si>
    <t xml:space="preserve"> 4,5,6,7,8</t>
  </si>
  <si>
    <t>ОК-08.1</t>
  </si>
  <si>
    <t>ОК-08.2</t>
  </si>
  <si>
    <t>Соціальна психологія</t>
  </si>
  <si>
    <t>Конфліктологія та медіація</t>
  </si>
  <si>
    <t>Психологічна служба</t>
  </si>
  <si>
    <t>Модуль 1. Психологічна служба в закладах освіти</t>
  </si>
  <si>
    <t>Модуль 2. Психологічний супровід інклюзивного простору</t>
  </si>
  <si>
    <t>ОК-30.2</t>
  </si>
  <si>
    <t>Психологічне консультування</t>
  </si>
  <si>
    <t>1д</t>
  </si>
  <si>
    <t>2д</t>
  </si>
  <si>
    <r>
      <t>ПОЗНАЧЕННЯ:</t>
    </r>
    <r>
      <rPr>
        <sz val="12"/>
        <rFont val="Times New Roman"/>
        <family val="1"/>
      </rPr>
      <t xml:space="preserve"> ⁪ – аудиторне навчання; Е – екзаменаційна сесія; Н – навчальна практика; В – виробнича практика; К – канікули; А – атестація  </t>
    </r>
  </si>
  <si>
    <t>ОК-28</t>
  </si>
  <si>
    <t>ОК-30.1</t>
  </si>
  <si>
    <t>Українська мова</t>
  </si>
  <si>
    <t>Латинська мова</t>
  </si>
  <si>
    <t>Педагогіка з навчальною практикою (психолого-педагогічна)</t>
  </si>
  <si>
    <t>Література англомовних країн</t>
  </si>
  <si>
    <t>Психодіагностика і психокорекція</t>
  </si>
  <si>
    <t>Модуль 1. Психодіагностика</t>
  </si>
  <si>
    <t>Модуль 2. Психокорекція</t>
  </si>
  <si>
    <t>Середня освіта. Англійська та німецька мови. Психологія.</t>
  </si>
  <si>
    <t xml:space="preserve">Модуль 5. Навчальна психолого-педагогічна практика </t>
  </si>
  <si>
    <t>Психологія особистості  з курсовою роботою</t>
  </si>
  <si>
    <t xml:space="preserve">Декан філологічного факультету </t>
  </si>
  <si>
    <t xml:space="preserve">Керівник освітньо-професійної програми     </t>
  </si>
  <si>
    <t xml:space="preserve">  __________________  О.В.Котенко</t>
  </si>
  <si>
    <t xml:space="preserve">     __________________  А.М.Солоненко</t>
  </si>
  <si>
    <t>Освітня кваліфікація: Бакалавр середньої освіти (за предметною спеціальністю "Англійська мова і література").                                                                                                             Професійна кваліфікація: Вчитель англійської, німецької мов, практичний психолог  закладу освіти.</t>
  </si>
  <si>
    <t>Професійна кваліфікація: Вчитель англійської, німецької мов, практичний психолог закладу освіти.</t>
  </si>
  <si>
    <t xml:space="preserve">     (протокол №   від « » чевня 2024 р.)
</t>
  </si>
  <si>
    <t xml:space="preserve">Навчальна практика (мовленнєва) </t>
  </si>
  <si>
    <t xml:space="preserve">Навчальна практика (психолого-педагогічна)  </t>
  </si>
  <si>
    <t xml:space="preserve">Виробнича практика  (психолого-педагогічна) </t>
  </si>
  <si>
    <t xml:space="preserve">Атестаційний екзамен з англійської та німецької мов з методиками викладання </t>
  </si>
  <si>
    <t>Атестаційний екзамен з психології</t>
  </si>
  <si>
    <t>Навчальний план схвалено на засіданні Вченої ради філологічного факультету, протокол №         від   "   "    2024 р.</t>
  </si>
  <si>
    <t xml:space="preserve">_______________  Т.В.Сіроштан </t>
  </si>
  <si>
    <t>____________________ С.В.Подпьота</t>
  </si>
  <si>
    <t xml:space="preserve"> Завідувач кафедри методики викладання германських мов</t>
  </si>
  <si>
    <t xml:space="preserve">Начальник навчального відділу  </t>
  </si>
  <si>
    <t>Атестація (підготовка та складання атестаційного екзамену  з англійської та німецької мов з методиками викладання)</t>
  </si>
  <si>
    <t>Атестація (підготовка та складання  атестаційного екзамену з психології)</t>
  </si>
  <si>
    <t xml:space="preserve">Виробнича практика (психолого-педагогічна) </t>
  </si>
  <si>
    <t xml:space="preserve">       ______________    301250</t>
  </si>
  <si>
    <t>ПРОЄКТ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</si>
</sst>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3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2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8.2"/>
      <color indexed="12"/>
      <name val="Arial Cyr"/>
      <family val="0"/>
    </font>
    <font>
      <u val="single"/>
      <sz val="8.2"/>
      <color indexed="36"/>
      <name val="Arial Cyr"/>
      <family val="0"/>
    </font>
    <font>
      <sz val="22"/>
      <name val="Arial Cyr"/>
      <family val="2"/>
    </font>
    <font>
      <sz val="20"/>
      <name val="Arial Cyr"/>
      <family val="0"/>
    </font>
    <font>
      <b/>
      <sz val="25"/>
      <name val="Arial Cyr"/>
      <family val="0"/>
    </font>
    <font>
      <b/>
      <sz val="20"/>
      <name val="Arial Cyr"/>
      <family val="2"/>
    </font>
    <font>
      <sz val="26"/>
      <name val="Arial"/>
      <family val="2"/>
    </font>
    <font>
      <b/>
      <sz val="26"/>
      <name val="Arial Cyr"/>
      <family val="2"/>
    </font>
    <font>
      <b/>
      <sz val="26"/>
      <name val="Arial"/>
      <family val="2"/>
    </font>
    <font>
      <sz val="26"/>
      <color indexed="8"/>
      <name val="Arial"/>
      <family val="2"/>
    </font>
    <font>
      <b/>
      <i/>
      <sz val="26"/>
      <name val="Arial"/>
      <family val="2"/>
    </font>
    <font>
      <b/>
      <sz val="26"/>
      <color indexed="8"/>
      <name val="Arial"/>
      <family val="2"/>
    </font>
    <font>
      <i/>
      <sz val="26"/>
      <name val="Arial"/>
      <family val="2"/>
    </font>
    <font>
      <b/>
      <sz val="24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0"/>
      <name val="Arial Cyr"/>
      <family val="0"/>
    </font>
    <font>
      <sz val="14"/>
      <name val="Times New Roman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12"/>
      <name val="Times New Roman Cyr"/>
      <family val="0"/>
    </font>
    <font>
      <sz val="12"/>
      <color indexed="8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b/>
      <sz val="24"/>
      <name val="Arial"/>
      <family val="2"/>
    </font>
    <font>
      <b/>
      <sz val="24"/>
      <name val="Times New Roman"/>
      <family val="1"/>
    </font>
    <font>
      <b/>
      <sz val="24"/>
      <color indexed="8"/>
      <name val="Arial Cyr"/>
      <family val="0"/>
    </font>
    <font>
      <b/>
      <sz val="10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20" borderId="0" xfId="0" applyFont="1" applyFill="1" applyBorder="1" applyAlignment="1">
      <alignment vertical="center"/>
    </xf>
    <xf numFmtId="0" fontId="7" fillId="2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7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 applyProtection="1">
      <alignment horizontal="center" vertical="center" wrapText="1"/>
      <protection locked="0"/>
    </xf>
    <xf numFmtId="198" fontId="35" fillId="24" borderId="11" xfId="0" applyNumberFormat="1" applyFont="1" applyFill="1" applyBorder="1" applyAlignment="1">
      <alignment horizontal="center" vertical="center" wrapText="1"/>
    </xf>
    <xf numFmtId="1" fontId="35" fillId="24" borderId="11" xfId="0" applyNumberFormat="1" applyFont="1" applyFill="1" applyBorder="1" applyAlignment="1">
      <alignment horizontal="center" vertical="center" wrapText="1"/>
    </xf>
    <xf numFmtId="0" fontId="36" fillId="24" borderId="0" xfId="0" applyFont="1" applyFill="1" applyAlignment="1">
      <alignment vertical="center"/>
    </xf>
    <xf numFmtId="0" fontId="37" fillId="24" borderId="12" xfId="0" applyFont="1" applyFill="1" applyBorder="1" applyAlignment="1">
      <alignment vertical="center" wrapText="1"/>
    </xf>
    <xf numFmtId="0" fontId="37" fillId="24" borderId="14" xfId="0" applyFont="1" applyFill="1" applyBorder="1" applyAlignment="1">
      <alignment vertical="center" wrapText="1"/>
    </xf>
    <xf numFmtId="49" fontId="37" fillId="24" borderId="11" xfId="0" applyNumberFormat="1" applyFont="1" applyFill="1" applyBorder="1" applyAlignment="1">
      <alignment vertic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10" xfId="0" applyFont="1" applyBorder="1" applyAlignment="1">
      <alignment horizontal="centerContinuous"/>
    </xf>
    <xf numFmtId="0" fontId="52" fillId="0" borderId="15" xfId="0" applyFont="1" applyBorder="1" applyAlignment="1">
      <alignment horizontal="center"/>
    </xf>
    <xf numFmtId="0" fontId="53" fillId="0" borderId="16" xfId="0" applyNumberFormat="1" applyFont="1" applyBorder="1" applyAlignment="1">
      <alignment horizontal="centerContinuous" vertical="center" wrapText="1"/>
    </xf>
    <xf numFmtId="0" fontId="53" fillId="0" borderId="16" xfId="0" applyFont="1" applyBorder="1" applyAlignment="1">
      <alignment horizontal="centerContinuous"/>
    </xf>
    <xf numFmtId="0" fontId="53" fillId="0" borderId="17" xfId="0" applyFont="1" applyBorder="1" applyAlignment="1">
      <alignment horizontal="centerContinuous"/>
    </xf>
    <xf numFmtId="0" fontId="55" fillId="0" borderId="18" xfId="0" applyFont="1" applyBorder="1" applyAlignment="1">
      <alignment horizontal="centerContinuous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Continuous"/>
    </xf>
    <xf numFmtId="0" fontId="54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Continuous"/>
    </xf>
    <xf numFmtId="0" fontId="54" fillId="0" borderId="2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0" fillId="0" borderId="29" xfId="0" applyBorder="1" applyAlignment="1">
      <alignment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/>
    </xf>
    <xf numFmtId="0" fontId="24" fillId="0" borderId="31" xfId="0" applyFont="1" applyBorder="1" applyAlignment="1">
      <alignment horizontal="center" vertical="center" textRotation="90"/>
    </xf>
    <xf numFmtId="0" fontId="0" fillId="0" borderId="32" xfId="0" applyBorder="1" applyAlignment="1">
      <alignment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center" vertical="center"/>
    </xf>
    <xf numFmtId="1" fontId="45" fillId="25" borderId="0" xfId="0" applyNumberFormat="1" applyFont="1" applyFill="1" applyBorder="1" applyAlignment="1" applyProtection="1">
      <alignment horizontal="center" vertical="center"/>
      <protection hidden="1"/>
    </xf>
    <xf numFmtId="0" fontId="45" fillId="26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1" fillId="23" borderId="11" xfId="0" applyFont="1" applyFill="1" applyBorder="1" applyAlignment="1" applyProtection="1">
      <alignment horizontal="center" vertical="center"/>
      <protection locked="0"/>
    </xf>
    <xf numFmtId="1" fontId="61" fillId="23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/>
    </xf>
    <xf numFmtId="0" fontId="62" fillId="0" borderId="35" xfId="0" applyNumberFormat="1" applyFont="1" applyFill="1" applyBorder="1" applyAlignment="1">
      <alignment horizontal="center" vertical="center"/>
    </xf>
    <xf numFmtId="0" fontId="62" fillId="0" borderId="11" xfId="0" applyFont="1" applyBorder="1" applyAlignment="1" applyProtection="1">
      <alignment horizontal="center" vertical="center"/>
      <protection locked="0"/>
    </xf>
    <xf numFmtId="1" fontId="62" fillId="0" borderId="11" xfId="0" applyNumberFormat="1" applyFont="1" applyBorder="1" applyAlignment="1" applyProtection="1">
      <alignment horizontal="center" vertical="center"/>
      <protection hidden="1"/>
    </xf>
    <xf numFmtId="0" fontId="61" fillId="0" borderId="3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 wrapText="1"/>
    </xf>
    <xf numFmtId="0" fontId="62" fillId="0" borderId="36" xfId="0" applyNumberFormat="1" applyFont="1" applyFill="1" applyBorder="1" applyAlignment="1">
      <alignment horizontal="center" vertical="center"/>
    </xf>
    <xf numFmtId="0" fontId="61" fillId="25" borderId="0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1" fillId="25" borderId="11" xfId="0" applyFont="1" applyFill="1" applyBorder="1" applyAlignment="1">
      <alignment horizontal="left" vertical="center" wrapText="1"/>
    </xf>
    <xf numFmtId="0" fontId="62" fillId="0" borderId="38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 applyProtection="1">
      <alignment horizontal="center" vertical="center"/>
      <protection hidden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25" borderId="11" xfId="0" applyFont="1" applyFill="1" applyBorder="1" applyAlignment="1">
      <alignment horizontal="center" vertical="center"/>
    </xf>
    <xf numFmtId="0" fontId="61" fillId="25" borderId="11" xfId="0" applyFont="1" applyFill="1" applyBorder="1" applyAlignment="1">
      <alignment horizontal="center" vertical="center" wrapText="1"/>
    </xf>
    <xf numFmtId="0" fontId="62" fillId="25" borderId="11" xfId="0" applyNumberFormat="1" applyFont="1" applyFill="1" applyBorder="1" applyAlignment="1">
      <alignment horizontal="center" vertical="center"/>
    </xf>
    <xf numFmtId="0" fontId="62" fillId="25" borderId="38" xfId="0" applyNumberFormat="1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98" fontId="62" fillId="0" borderId="11" xfId="0" applyNumberFormat="1" applyFont="1" applyFill="1" applyBorder="1" applyAlignment="1">
      <alignment horizontal="center" vertical="center" wrapText="1"/>
    </xf>
    <xf numFmtId="0" fontId="61" fillId="26" borderId="11" xfId="0" applyFont="1" applyFill="1" applyBorder="1" applyAlignment="1">
      <alignment horizontal="center" vertical="center"/>
    </xf>
    <xf numFmtId="1" fontId="62" fillId="25" borderId="11" xfId="0" applyNumberFormat="1" applyFont="1" applyFill="1" applyBorder="1" applyAlignment="1">
      <alignment horizontal="center" vertical="center" wrapText="1"/>
    </xf>
    <xf numFmtId="1" fontId="62" fillId="25" borderId="0" xfId="0" applyNumberFormat="1" applyFont="1" applyFill="1" applyBorder="1" applyAlignment="1">
      <alignment horizontal="center" vertical="center" wrapText="1"/>
    </xf>
    <xf numFmtId="0" fontId="61" fillId="26" borderId="0" xfId="0" applyFont="1" applyFill="1" applyBorder="1" applyAlignment="1">
      <alignment horizontal="center" vertical="center" wrapText="1"/>
    </xf>
    <xf numFmtId="0" fontId="62" fillId="25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1" fillId="26" borderId="1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25" borderId="11" xfId="0" applyFont="1" applyFill="1" applyBorder="1" applyAlignment="1" applyProtection="1">
      <alignment horizontal="center" vertical="center"/>
      <protection locked="0"/>
    </xf>
    <xf numFmtId="0" fontId="61" fillId="25" borderId="12" xfId="0" applyFont="1" applyFill="1" applyBorder="1" applyAlignment="1" applyProtection="1">
      <alignment horizontal="center" vertical="center"/>
      <protection locked="0"/>
    </xf>
    <xf numFmtId="1" fontId="61" fillId="25" borderId="11" xfId="0" applyNumberFormat="1" applyFont="1" applyFill="1" applyBorder="1" applyAlignment="1" applyProtection="1">
      <alignment horizontal="center" vertical="center"/>
      <protection locked="0"/>
    </xf>
    <xf numFmtId="0" fontId="62" fillId="25" borderId="11" xfId="0" applyFont="1" applyFill="1" applyBorder="1" applyAlignment="1" applyProtection="1">
      <alignment horizontal="center" vertical="center"/>
      <protection locked="0"/>
    </xf>
    <xf numFmtId="0" fontId="61" fillId="26" borderId="36" xfId="0" applyFont="1" applyFill="1" applyBorder="1" applyAlignment="1">
      <alignment horizontal="center" vertical="center"/>
    </xf>
    <xf numFmtId="0" fontId="61" fillId="26" borderId="39" xfId="0" applyFont="1" applyFill="1" applyBorder="1" applyAlignment="1">
      <alignment horizontal="left" vertical="center" wrapText="1"/>
    </xf>
    <xf numFmtId="0" fontId="61" fillId="0" borderId="41" xfId="0" applyFont="1" applyFill="1" applyBorder="1" applyAlignment="1">
      <alignment horizontal="center" vertical="center"/>
    </xf>
    <xf numFmtId="0" fontId="61" fillId="26" borderId="0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center" vertical="center" wrapText="1"/>
    </xf>
    <xf numFmtId="49" fontId="38" fillId="24" borderId="12" xfId="0" applyNumberFormat="1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vertical="center" wrapText="1"/>
    </xf>
    <xf numFmtId="1" fontId="61" fillId="25" borderId="11" xfId="0" applyNumberFormat="1" applyFont="1" applyFill="1" applyBorder="1" applyAlignment="1" applyProtection="1">
      <alignment horizontal="center" vertical="center"/>
      <protection hidden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1" fontId="63" fillId="27" borderId="11" xfId="0" applyNumberFormat="1" applyFont="1" applyFill="1" applyBorder="1" applyAlignment="1" applyProtection="1">
      <alignment horizontal="center" vertical="center"/>
      <protection locked="0"/>
    </xf>
    <xf numFmtId="1" fontId="63" fillId="27" borderId="11" xfId="0" applyNumberFormat="1" applyFont="1" applyFill="1" applyBorder="1" applyAlignment="1">
      <alignment horizontal="center" vertical="center" wrapText="1"/>
    </xf>
    <xf numFmtId="0" fontId="61" fillId="24" borderId="11" xfId="0" applyFont="1" applyFill="1" applyBorder="1" applyAlignment="1">
      <alignment horizontal="center" vertical="center"/>
    </xf>
    <xf numFmtId="0" fontId="61" fillId="24" borderId="0" xfId="0" applyFont="1" applyFill="1" applyBorder="1" applyAlignment="1">
      <alignment horizontal="left" vertical="center" wrapText="1"/>
    </xf>
    <xf numFmtId="0" fontId="61" fillId="24" borderId="11" xfId="0" applyFont="1" applyFill="1" applyBorder="1" applyAlignment="1">
      <alignment horizontal="left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2" fillId="24" borderId="11" xfId="0" applyNumberFormat="1" applyFont="1" applyFill="1" applyBorder="1" applyAlignment="1">
      <alignment horizontal="center" vertical="center"/>
    </xf>
    <xf numFmtId="0" fontId="62" fillId="24" borderId="11" xfId="0" applyFont="1" applyFill="1" applyBorder="1" applyAlignment="1">
      <alignment horizontal="center" vertical="center"/>
    </xf>
    <xf numFmtId="0" fontId="64" fillId="24" borderId="11" xfId="0" applyFont="1" applyFill="1" applyBorder="1" applyAlignment="1">
      <alignment horizontal="center" vertical="center"/>
    </xf>
    <xf numFmtId="0" fontId="62" fillId="24" borderId="11" xfId="0" applyNumberFormat="1" applyFont="1" applyFill="1" applyBorder="1" applyAlignment="1">
      <alignment horizontal="center" vertical="center" wrapText="1"/>
    </xf>
    <xf numFmtId="0" fontId="62" fillId="24" borderId="11" xfId="0" applyFont="1" applyFill="1" applyBorder="1" applyAlignment="1">
      <alignment horizontal="center" vertical="center" wrapText="1"/>
    </xf>
    <xf numFmtId="0" fontId="62" fillId="24" borderId="0" xfId="0" applyFont="1" applyFill="1" applyBorder="1" applyAlignment="1">
      <alignment horizontal="center" vertical="center" wrapText="1"/>
    </xf>
    <xf numFmtId="0" fontId="61" fillId="24" borderId="42" xfId="0" applyFont="1" applyFill="1" applyBorder="1" applyAlignment="1">
      <alignment horizontal="center" vertical="center" wrapText="1"/>
    </xf>
    <xf numFmtId="0" fontId="42" fillId="24" borderId="42" xfId="0" applyFont="1" applyFill="1" applyBorder="1" applyAlignment="1">
      <alignment horizontal="left" vertical="center" wrapText="1"/>
    </xf>
    <xf numFmtId="198" fontId="63" fillId="27" borderId="42" xfId="0" applyNumberFormat="1" applyFont="1" applyFill="1" applyBorder="1" applyAlignment="1">
      <alignment horizontal="center" vertical="center" wrapText="1"/>
    </xf>
    <xf numFmtId="198" fontId="63" fillId="27" borderId="27" xfId="0" applyNumberFormat="1" applyFont="1" applyFill="1" applyBorder="1" applyAlignment="1">
      <alignment horizontal="center" vertical="center" wrapText="1"/>
    </xf>
    <xf numFmtId="198" fontId="63" fillId="27" borderId="42" xfId="0" applyNumberFormat="1" applyFont="1" applyFill="1" applyBorder="1" applyAlignment="1">
      <alignment horizontal="center" vertical="center"/>
    </xf>
    <xf numFmtId="0" fontId="61" fillId="25" borderId="13" xfId="0" applyFont="1" applyFill="1" applyBorder="1" applyAlignment="1">
      <alignment horizontal="center" vertical="center"/>
    </xf>
    <xf numFmtId="0" fontId="61" fillId="25" borderId="13" xfId="0" applyFont="1" applyFill="1" applyBorder="1" applyAlignment="1">
      <alignment horizontal="left" vertical="center" wrapText="1"/>
    </xf>
    <xf numFmtId="0" fontId="61" fillId="25" borderId="13" xfId="0" applyFont="1" applyFill="1" applyBorder="1" applyAlignment="1" applyProtection="1">
      <alignment horizontal="center" vertical="center"/>
      <protection locked="0"/>
    </xf>
    <xf numFmtId="0" fontId="61" fillId="26" borderId="13" xfId="0" applyFont="1" applyFill="1" applyBorder="1" applyAlignment="1">
      <alignment horizontal="center" vertical="center"/>
    </xf>
    <xf numFmtId="0" fontId="61" fillId="25" borderId="43" xfId="0" applyFont="1" applyFill="1" applyBorder="1" applyAlignment="1" applyProtection="1">
      <alignment horizontal="center" vertical="center"/>
      <protection locked="0"/>
    </xf>
    <xf numFmtId="0" fontId="61" fillId="23" borderId="13" xfId="0" applyFont="1" applyFill="1" applyBorder="1" applyAlignment="1" applyProtection="1">
      <alignment horizontal="center" vertical="center"/>
      <protection locked="0"/>
    </xf>
    <xf numFmtId="1" fontId="61" fillId="23" borderId="13" xfId="0" applyNumberFormat="1" applyFont="1" applyFill="1" applyBorder="1" applyAlignment="1">
      <alignment horizontal="center" vertical="center"/>
    </xf>
    <xf numFmtId="1" fontId="61" fillId="25" borderId="13" xfId="0" applyNumberFormat="1" applyFont="1" applyFill="1" applyBorder="1" applyAlignment="1" applyProtection="1">
      <alignment horizontal="center" vertical="center"/>
      <protection locked="0"/>
    </xf>
    <xf numFmtId="0" fontId="62" fillId="25" borderId="13" xfId="0" applyFont="1" applyFill="1" applyBorder="1" applyAlignment="1" applyProtection="1">
      <alignment horizontal="center" vertical="center"/>
      <protection locked="0"/>
    </xf>
    <xf numFmtId="1" fontId="61" fillId="25" borderId="13" xfId="0" applyNumberFormat="1" applyFont="1" applyFill="1" applyBorder="1" applyAlignment="1" applyProtection="1">
      <alignment horizontal="center" vertical="center"/>
      <protection hidden="1"/>
    </xf>
    <xf numFmtId="0" fontId="57" fillId="24" borderId="11" xfId="0" applyFont="1" applyFill="1" applyBorder="1" applyAlignment="1">
      <alignment horizontal="centerContinuous"/>
    </xf>
    <xf numFmtId="0" fontId="61" fillId="24" borderId="39" xfId="0" applyFont="1" applyFill="1" applyBorder="1" applyAlignment="1">
      <alignment horizontal="center" vertical="center" wrapText="1"/>
    </xf>
    <xf numFmtId="0" fontId="61" fillId="24" borderId="11" xfId="0" applyFont="1" applyFill="1" applyBorder="1" applyAlignment="1">
      <alignment horizontal="center" vertical="center" wrapText="1"/>
    </xf>
    <xf numFmtId="0" fontId="61" fillId="24" borderId="36" xfId="0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24" borderId="13" xfId="0" applyFont="1" applyFill="1" applyBorder="1" applyAlignment="1">
      <alignment horizontal="left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5" fillId="0" borderId="33" xfId="0" applyFont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198" fontId="34" fillId="23" borderId="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198" fontId="34" fillId="23" borderId="30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vertical="center"/>
    </xf>
    <xf numFmtId="1" fontId="63" fillId="27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vertical="center"/>
    </xf>
    <xf numFmtId="1" fontId="62" fillId="25" borderId="0" xfId="0" applyNumberFormat="1" applyFont="1" applyFill="1" applyBorder="1" applyAlignment="1" applyProtection="1">
      <alignment horizontal="center" vertical="center"/>
      <protection hidden="1"/>
    </xf>
    <xf numFmtId="0" fontId="45" fillId="25" borderId="30" xfId="0" applyFont="1" applyFill="1" applyBorder="1" applyAlignment="1">
      <alignment horizontal="center" vertical="center"/>
    </xf>
    <xf numFmtId="0" fontId="37" fillId="24" borderId="44" xfId="0" applyFont="1" applyFill="1" applyBorder="1" applyAlignment="1">
      <alignment vertical="center" wrapText="1"/>
    </xf>
    <xf numFmtId="0" fontId="37" fillId="28" borderId="11" xfId="0" applyNumberFormat="1" applyFont="1" applyFill="1" applyBorder="1" applyAlignment="1">
      <alignment horizontal="center" vertical="center" wrapText="1"/>
    </xf>
    <xf numFmtId="49" fontId="37" fillId="24" borderId="14" xfId="0" applyNumberFormat="1" applyFont="1" applyFill="1" applyBorder="1" applyAlignment="1">
      <alignment vertical="center" wrapText="1"/>
    </xf>
    <xf numFmtId="49" fontId="37" fillId="24" borderId="44" xfId="0" applyNumberFormat="1" applyFont="1" applyFill="1" applyBorder="1" applyAlignment="1">
      <alignment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0" fontId="61" fillId="24" borderId="3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horizontal="left"/>
    </xf>
    <xf numFmtId="0" fontId="24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48" fillId="24" borderId="0" xfId="0" applyFont="1" applyFill="1" applyAlignment="1">
      <alignment horizontal="left"/>
    </xf>
    <xf numFmtId="0" fontId="5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53" fillId="0" borderId="47" xfId="0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/>
    </xf>
    <xf numFmtId="0" fontId="24" fillId="0" borderId="40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textRotation="90" wrapText="1"/>
    </xf>
    <xf numFmtId="0" fontId="56" fillId="0" borderId="0" xfId="0" applyFont="1" applyBorder="1" applyAlignment="1">
      <alignment horizontal="center" vertical="center" textRotation="90" wrapText="1"/>
    </xf>
    <xf numFmtId="0" fontId="56" fillId="0" borderId="48" xfId="0" applyFont="1" applyBorder="1" applyAlignment="1">
      <alignment horizontal="center" vertical="center" textRotation="90" wrapText="1"/>
    </xf>
    <xf numFmtId="0" fontId="52" fillId="0" borderId="49" xfId="0" applyFont="1" applyBorder="1" applyAlignment="1">
      <alignment horizontal="center" vertical="center" textRotation="90" wrapText="1"/>
    </xf>
    <xf numFmtId="0" fontId="52" fillId="0" borderId="50" xfId="0" applyFont="1" applyBorder="1" applyAlignment="1">
      <alignment horizontal="center" vertical="center" textRotation="90" wrapText="1"/>
    </xf>
    <xf numFmtId="0" fontId="54" fillId="0" borderId="51" xfId="0" applyFont="1" applyBorder="1" applyAlignment="1">
      <alignment horizontal="center" vertical="center" textRotation="90" wrapText="1"/>
    </xf>
    <xf numFmtId="0" fontId="53" fillId="0" borderId="5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53" fillId="0" borderId="5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7" fillId="24" borderId="54" xfId="0" applyFont="1" applyFill="1" applyBorder="1" applyAlignment="1">
      <alignment horizontal="center" vertical="center" textRotation="90" wrapText="1"/>
    </xf>
    <xf numFmtId="0" fontId="57" fillId="24" borderId="55" xfId="0" applyFont="1" applyFill="1" applyBorder="1" applyAlignment="1">
      <alignment horizontal="center" vertical="center" textRotation="90" wrapText="1"/>
    </xf>
    <xf numFmtId="0" fontId="2" fillId="24" borderId="55" xfId="0" applyFont="1" applyFill="1" applyBorder="1" applyAlignment="1">
      <alignment horizontal="center" vertical="center" textRotation="90" wrapText="1"/>
    </xf>
    <xf numFmtId="0" fontId="2" fillId="24" borderId="56" xfId="0" applyFont="1" applyFill="1" applyBorder="1" applyAlignment="1">
      <alignment horizontal="center" vertical="center" textRotation="90" wrapText="1"/>
    </xf>
    <xf numFmtId="0" fontId="57" fillId="24" borderId="56" xfId="0" applyFont="1" applyFill="1" applyBorder="1" applyAlignment="1">
      <alignment horizontal="center" vertical="center" textRotation="90" wrapText="1"/>
    </xf>
    <xf numFmtId="0" fontId="57" fillId="24" borderId="54" xfId="0" applyFont="1" applyFill="1" applyBorder="1" applyAlignment="1">
      <alignment horizontal="center" vertical="center" textRotation="90"/>
    </xf>
    <xf numFmtId="0" fontId="57" fillId="24" borderId="55" xfId="0" applyFont="1" applyFill="1" applyBorder="1" applyAlignment="1">
      <alignment horizontal="center" vertical="center" textRotation="90"/>
    </xf>
    <xf numFmtId="0" fontId="57" fillId="24" borderId="56" xfId="0" applyFont="1" applyFill="1" applyBorder="1" applyAlignment="1">
      <alignment horizontal="center" vertical="center" textRotation="90"/>
    </xf>
    <xf numFmtId="0" fontId="59" fillId="24" borderId="46" xfId="0" applyFont="1" applyFill="1" applyBorder="1" applyAlignment="1">
      <alignment horizontal="center"/>
    </xf>
    <xf numFmtId="0" fontId="59" fillId="24" borderId="10" xfId="0" applyFont="1" applyFill="1" applyBorder="1" applyAlignment="1">
      <alignment horizontal="center"/>
    </xf>
    <xf numFmtId="0" fontId="59" fillId="24" borderId="57" xfId="0" applyFont="1" applyFill="1" applyBorder="1" applyAlignment="1">
      <alignment horizontal="center"/>
    </xf>
    <xf numFmtId="0" fontId="57" fillId="0" borderId="58" xfId="0" applyFont="1" applyBorder="1" applyAlignment="1">
      <alignment horizontal="center" vertical="center" textRotation="90" wrapText="1"/>
    </xf>
    <xf numFmtId="0" fontId="57" fillId="0" borderId="30" xfId="0" applyFont="1" applyBorder="1" applyAlignment="1">
      <alignment horizontal="center" vertical="center" textRotation="90" wrapText="1"/>
    </xf>
    <xf numFmtId="0" fontId="59" fillId="24" borderId="59" xfId="0" applyFont="1" applyFill="1" applyBorder="1" applyAlignment="1">
      <alignment horizontal="center"/>
    </xf>
    <xf numFmtId="0" fontId="59" fillId="24" borderId="6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9" fillId="24" borderId="61" xfId="0" applyFont="1" applyFill="1" applyBorder="1" applyAlignment="1">
      <alignment horizontal="center"/>
    </xf>
    <xf numFmtId="0" fontId="57" fillId="0" borderId="26" xfId="0" applyFont="1" applyBorder="1" applyAlignment="1">
      <alignment horizontal="center" vertical="center" textRotation="90" wrapText="1"/>
    </xf>
    <xf numFmtId="0" fontId="57" fillId="0" borderId="27" xfId="0" applyFont="1" applyBorder="1" applyAlignment="1">
      <alignment horizontal="center" vertical="center" textRotation="90" wrapText="1"/>
    </xf>
    <xf numFmtId="0" fontId="57" fillId="0" borderId="28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 vertical="center" textRotation="90" wrapText="1"/>
    </xf>
    <xf numFmtId="0" fontId="57" fillId="0" borderId="31" xfId="0" applyFont="1" applyBorder="1" applyAlignment="1">
      <alignment horizontal="center" vertical="center" textRotation="90" wrapText="1"/>
    </xf>
    <xf numFmtId="0" fontId="57" fillId="0" borderId="62" xfId="0" applyFont="1" applyBorder="1" applyAlignment="1">
      <alignment horizontal="center" vertical="center" textRotation="90" wrapText="1"/>
    </xf>
    <xf numFmtId="0" fontId="57" fillId="0" borderId="48" xfId="0" applyFont="1" applyBorder="1" applyAlignment="1">
      <alignment horizontal="center" vertical="center" textRotation="90" wrapText="1"/>
    </xf>
    <xf numFmtId="0" fontId="57" fillId="0" borderId="61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4" fillId="0" borderId="64" xfId="0" applyFont="1" applyBorder="1" applyAlignment="1">
      <alignment horizontal="center" vertical="center" textRotation="90"/>
    </xf>
    <xf numFmtId="0" fontId="24" fillId="0" borderId="37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57" fillId="24" borderId="57" xfId="0" applyFont="1" applyFill="1" applyBorder="1" applyAlignment="1">
      <alignment horizontal="center"/>
    </xf>
    <xf numFmtId="0" fontId="57" fillId="24" borderId="46" xfId="0" applyFont="1" applyFill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57" xfId="0" applyFont="1" applyBorder="1" applyAlignment="1">
      <alignment horizontal="justify" vertical="top"/>
    </xf>
    <xf numFmtId="0" fontId="57" fillId="0" borderId="65" xfId="0" applyFont="1" applyBorder="1" applyAlignment="1">
      <alignment horizontal="justify" vertical="top"/>
    </xf>
    <xf numFmtId="0" fontId="57" fillId="0" borderId="46" xfId="0" applyFont="1" applyBorder="1" applyAlignment="1">
      <alignment horizontal="justify" vertical="top"/>
    </xf>
    <xf numFmtId="0" fontId="57" fillId="24" borderId="52" xfId="0" applyFont="1" applyFill="1" applyBorder="1" applyAlignment="1">
      <alignment horizontal="center"/>
    </xf>
    <xf numFmtId="0" fontId="57" fillId="24" borderId="66" xfId="0" applyFont="1" applyFill="1" applyBorder="1" applyAlignment="1">
      <alignment horizontal="center"/>
    </xf>
    <xf numFmtId="0" fontId="57" fillId="24" borderId="26" xfId="0" applyFont="1" applyFill="1" applyBorder="1" applyAlignment="1">
      <alignment horizontal="center" vertical="center" textRotation="90"/>
    </xf>
    <xf numFmtId="0" fontId="57" fillId="24" borderId="29" xfId="0" applyFont="1" applyFill="1" applyBorder="1" applyAlignment="1">
      <alignment horizontal="center" vertical="center" textRotation="90"/>
    </xf>
    <xf numFmtId="0" fontId="57" fillId="24" borderId="30" xfId="0" applyFont="1" applyFill="1" applyBorder="1" applyAlignment="1">
      <alignment horizontal="center" vertical="center" textRotation="90"/>
    </xf>
    <xf numFmtId="0" fontId="57" fillId="24" borderId="32" xfId="0" applyFont="1" applyFill="1" applyBorder="1" applyAlignment="1">
      <alignment horizontal="center" vertical="center" textRotation="90"/>
    </xf>
    <xf numFmtId="0" fontId="57" fillId="0" borderId="67" xfId="0" applyFont="1" applyBorder="1" applyAlignment="1">
      <alignment horizontal="justify" vertical="top"/>
    </xf>
    <xf numFmtId="0" fontId="57" fillId="0" borderId="34" xfId="0" applyFont="1" applyBorder="1" applyAlignment="1">
      <alignment horizontal="justify" vertical="top"/>
    </xf>
    <xf numFmtId="0" fontId="57" fillId="0" borderId="68" xfId="0" applyFont="1" applyBorder="1" applyAlignment="1">
      <alignment horizontal="justify" vertical="top"/>
    </xf>
    <xf numFmtId="0" fontId="44" fillId="0" borderId="67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46" xfId="0" applyBorder="1" applyAlignment="1">
      <alignment/>
    </xf>
    <xf numFmtId="0" fontId="57" fillId="0" borderId="30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10" xfId="0" applyFont="1" applyBorder="1" applyAlignment="1">
      <alignment horizontal="justify" vertical="top"/>
    </xf>
    <xf numFmtId="0" fontId="59" fillId="24" borderId="45" xfId="0" applyFont="1" applyFill="1" applyBorder="1" applyAlignment="1">
      <alignment horizontal="center"/>
    </xf>
    <xf numFmtId="0" fontId="59" fillId="24" borderId="67" xfId="0" applyFont="1" applyFill="1" applyBorder="1" applyAlignment="1">
      <alignment horizontal="center"/>
    </xf>
    <xf numFmtId="0" fontId="57" fillId="24" borderId="67" xfId="0" applyFont="1" applyFill="1" applyBorder="1" applyAlignment="1">
      <alignment horizontal="center"/>
    </xf>
    <xf numFmtId="0" fontId="57" fillId="24" borderId="68" xfId="0" applyFont="1" applyFill="1" applyBorder="1" applyAlignment="1">
      <alignment horizontal="center"/>
    </xf>
    <xf numFmtId="0" fontId="45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57" fillId="24" borderId="11" xfId="0" applyFont="1" applyFill="1" applyBorder="1" applyAlignment="1">
      <alignment horizontal="center"/>
    </xf>
    <xf numFmtId="0" fontId="44" fillId="0" borderId="67" xfId="0" applyFont="1" applyBorder="1" applyAlignment="1" applyProtection="1">
      <alignment horizontal="center" vertical="center" wrapText="1"/>
      <protection locked="0"/>
    </xf>
    <xf numFmtId="0" fontId="44" fillId="0" borderId="34" xfId="0" applyFont="1" applyBorder="1" applyAlignment="1" applyProtection="1">
      <alignment horizontal="center" vertical="center" wrapText="1"/>
      <protection locked="0"/>
    </xf>
    <xf numFmtId="0" fontId="44" fillId="0" borderId="68" xfId="0" applyFont="1" applyBorder="1" applyAlignment="1" applyProtection="1">
      <alignment horizontal="center" vertical="center" wrapText="1"/>
      <protection locked="0"/>
    </xf>
    <xf numFmtId="0" fontId="44" fillId="0" borderId="60" xfId="0" applyFont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44" fillId="0" borderId="61" xfId="0" applyFont="1" applyBorder="1" applyAlignment="1" applyProtection="1">
      <alignment horizontal="center" vertical="center" wrapText="1"/>
      <protection locked="0"/>
    </xf>
    <xf numFmtId="0" fontId="59" fillId="24" borderId="68" xfId="0" applyFont="1" applyFill="1" applyBorder="1" applyAlignment="1">
      <alignment horizontal="center"/>
    </xf>
    <xf numFmtId="49" fontId="37" fillId="24" borderId="63" xfId="0" applyNumberFormat="1" applyFont="1" applyFill="1" applyBorder="1" applyAlignment="1">
      <alignment horizontal="center" vertical="center" wrapText="1"/>
    </xf>
    <xf numFmtId="49" fontId="37" fillId="24" borderId="29" xfId="0" applyNumberFormat="1" applyFont="1" applyFill="1" applyBorder="1" applyAlignment="1">
      <alignment horizontal="center" vertical="center" wrapText="1"/>
    </xf>
    <xf numFmtId="49" fontId="37" fillId="24" borderId="26" xfId="0" applyNumberFormat="1" applyFont="1" applyFill="1" applyBorder="1" applyAlignment="1">
      <alignment horizontal="center" vertical="center" wrapText="1"/>
    </xf>
    <xf numFmtId="49" fontId="37" fillId="24" borderId="27" xfId="0" applyNumberFormat="1" applyFont="1" applyFill="1" applyBorder="1" applyAlignment="1">
      <alignment horizontal="center" vertical="center" wrapText="1"/>
    </xf>
    <xf numFmtId="49" fontId="37" fillId="24" borderId="43" xfId="0" applyNumberFormat="1" applyFont="1" applyFill="1" applyBorder="1" applyAlignment="1">
      <alignment horizontal="center" vertical="center" wrapText="1"/>
    </xf>
    <xf numFmtId="49" fontId="37" fillId="24" borderId="40" xfId="0" applyNumberFormat="1" applyFont="1" applyFill="1" applyBorder="1" applyAlignment="1">
      <alignment horizontal="center" vertical="center" wrapText="1"/>
    </xf>
    <xf numFmtId="49" fontId="37" fillId="24" borderId="70" xfId="0" applyNumberFormat="1" applyFont="1" applyFill="1" applyBorder="1" applyAlignment="1">
      <alignment horizontal="center" vertical="center" wrapText="1"/>
    </xf>
    <xf numFmtId="49" fontId="37" fillId="24" borderId="7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44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textRotation="90" wrapText="1"/>
    </xf>
    <xf numFmtId="0" fontId="32" fillId="24" borderId="30" xfId="0" applyFont="1" applyFill="1" applyBorder="1" applyAlignment="1">
      <alignment horizontal="center" textRotation="90" wrapText="1"/>
    </xf>
    <xf numFmtId="0" fontId="32" fillId="24" borderId="43" xfId="0" applyFont="1" applyFill="1" applyBorder="1" applyAlignment="1">
      <alignment horizontal="center" textRotation="90" wrapText="1"/>
    </xf>
    <xf numFmtId="0" fontId="32" fillId="24" borderId="42" xfId="0" applyFont="1" applyFill="1" applyBorder="1" applyAlignment="1">
      <alignment horizontal="center" textRotation="90" wrapText="1"/>
    </xf>
    <xf numFmtId="0" fontId="32" fillId="24" borderId="58" xfId="0" applyFont="1" applyFill="1" applyBorder="1" applyAlignment="1">
      <alignment horizontal="center" textRotation="90" wrapText="1"/>
    </xf>
    <xf numFmtId="0" fontId="32" fillId="24" borderId="13" xfId="0" applyFont="1" applyFill="1" applyBorder="1" applyAlignment="1">
      <alignment horizontal="center" textRotation="90" wrapText="1"/>
    </xf>
    <xf numFmtId="0" fontId="32" fillId="0" borderId="42" xfId="0" applyFont="1" applyFill="1" applyBorder="1" applyAlignment="1">
      <alignment horizontal="center" textRotation="90" wrapText="1"/>
    </xf>
    <xf numFmtId="0" fontId="32" fillId="0" borderId="58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0" fontId="37" fillId="24" borderId="72" xfId="0" applyFont="1" applyFill="1" applyBorder="1" applyAlignment="1">
      <alignment horizontal="center" vertical="center" wrapText="1"/>
    </xf>
    <xf numFmtId="0" fontId="37" fillId="24" borderId="73" xfId="0" applyFont="1" applyFill="1" applyBorder="1" applyAlignment="1">
      <alignment horizontal="center" vertical="center" wrapText="1"/>
    </xf>
    <xf numFmtId="0" fontId="37" fillId="24" borderId="74" xfId="0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textRotation="90" wrapText="1"/>
    </xf>
    <xf numFmtId="49" fontId="34" fillId="0" borderId="58" xfId="0" applyNumberFormat="1" applyFont="1" applyFill="1" applyBorder="1" applyAlignment="1">
      <alignment horizontal="center" vertical="center" textRotation="90" wrapText="1"/>
    </xf>
    <xf numFmtId="49" fontId="34" fillId="0" borderId="13" xfId="0" applyNumberFormat="1" applyFont="1" applyFill="1" applyBorder="1" applyAlignment="1">
      <alignment horizontal="center" vertical="center" textRotation="90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center" vertical="center" wrapText="1"/>
    </xf>
    <xf numFmtId="0" fontId="32" fillId="24" borderId="43" xfId="0" applyFont="1" applyFill="1" applyBorder="1" applyAlignment="1">
      <alignment horizontal="center" vertical="center" wrapText="1"/>
    </xf>
    <xf numFmtId="0" fontId="32" fillId="24" borderId="40" xfId="0" applyFont="1" applyFill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4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49" fontId="37" fillId="24" borderId="12" xfId="0" applyNumberFormat="1" applyFont="1" applyFill="1" applyBorder="1" applyAlignment="1">
      <alignment horizontal="left" vertical="center" wrapText="1"/>
    </xf>
    <xf numFmtId="49" fontId="37" fillId="24" borderId="44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37" fillId="24" borderId="14" xfId="0" applyNumberFormat="1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center" vertical="center" textRotation="90" wrapText="1"/>
    </xf>
    <xf numFmtId="0" fontId="32" fillId="0" borderId="58" xfId="0" applyFont="1" applyFill="1" applyBorder="1" applyAlignment="1">
      <alignment horizontal="center" vertical="center" textRotation="90" wrapText="1"/>
    </xf>
    <xf numFmtId="0" fontId="32" fillId="0" borderId="13" xfId="0" applyFont="1" applyFill="1" applyBorder="1" applyAlignment="1">
      <alignment horizontal="center" vertical="center" textRotation="90" wrapText="1"/>
    </xf>
    <xf numFmtId="0" fontId="37" fillId="24" borderId="52" xfId="0" applyFont="1" applyFill="1" applyBorder="1" applyAlignment="1">
      <alignment horizontal="center" vertical="center" wrapText="1"/>
    </xf>
    <xf numFmtId="0" fontId="37" fillId="24" borderId="47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24" borderId="44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88</xdr:row>
      <xdr:rowOff>1009650</xdr:rowOff>
    </xdr:from>
    <xdr:to>
      <xdr:col>5</xdr:col>
      <xdr:colOff>666750</xdr:colOff>
      <xdr:row>88</xdr:row>
      <xdr:rowOff>1419225</xdr:rowOff>
    </xdr:to>
    <xdr:pic>
      <xdr:nvPicPr>
        <xdr:cNvPr id="1" name="Рисунок 2" descr="IMG-911311fb152e1c6f7872099ec7e5985c-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69589650"/>
          <a:ext cx="265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view="pageBreakPreview" zoomScale="70" zoomScaleSheetLayoutView="70" zoomScalePageLayoutView="0" workbookViewId="0" topLeftCell="A19">
      <selection activeCell="AR7" sqref="AR7"/>
    </sheetView>
  </sheetViews>
  <sheetFormatPr defaultColWidth="9.00390625" defaultRowHeight="12.75"/>
  <cols>
    <col min="2" max="2" width="4.00390625" style="0" customWidth="1"/>
    <col min="3" max="3" width="3.625" style="0" customWidth="1"/>
    <col min="4" max="4" width="3.25390625" style="0" customWidth="1"/>
    <col min="5" max="5" width="3.625" style="0" customWidth="1"/>
    <col min="6" max="6" width="4.625" style="0" customWidth="1"/>
    <col min="7" max="7" width="3.625" style="0" customWidth="1"/>
    <col min="8" max="8" width="4.125" style="0" customWidth="1"/>
    <col min="9" max="9" width="4.375" style="0" customWidth="1"/>
    <col min="10" max="10" width="3.625" style="0" customWidth="1"/>
    <col min="11" max="11" width="3.125" style="0" customWidth="1"/>
    <col min="12" max="12" width="5.00390625" style="0" customWidth="1"/>
    <col min="13" max="14" width="3.625" style="0" customWidth="1"/>
    <col min="15" max="15" width="3.125" style="0" customWidth="1"/>
    <col min="16" max="18" width="3.625" style="0" customWidth="1"/>
    <col min="19" max="19" width="10.375" style="0" customWidth="1"/>
    <col min="20" max="20" width="6.375" style="0" customWidth="1"/>
    <col min="21" max="22" width="3.625" style="0" customWidth="1"/>
    <col min="23" max="23" width="3.875" style="0" customWidth="1"/>
    <col min="24" max="24" width="3.125" style="0" customWidth="1"/>
    <col min="25" max="25" width="3.625" style="0" customWidth="1"/>
    <col min="26" max="26" width="4.75390625" style="0" customWidth="1"/>
    <col min="27" max="27" width="3.625" style="0" customWidth="1"/>
    <col min="28" max="28" width="3.875" style="0" customWidth="1"/>
    <col min="29" max="29" width="3.625" style="0" customWidth="1"/>
    <col min="30" max="30" width="4.25390625" style="0" customWidth="1"/>
    <col min="31" max="40" width="3.625" style="0" customWidth="1"/>
    <col min="41" max="41" width="3.125" style="0" customWidth="1"/>
    <col min="42" max="42" width="6.00390625" style="0" customWidth="1"/>
    <col min="43" max="44" width="3.625" style="0" customWidth="1"/>
    <col min="45" max="45" width="5.625" style="0" customWidth="1"/>
    <col min="46" max="49" width="3.625" style="0" customWidth="1"/>
    <col min="50" max="50" width="3.125" style="0" customWidth="1"/>
    <col min="51" max="52" width="3.625" style="0" customWidth="1"/>
    <col min="53" max="53" width="5.875" style="0" customWidth="1"/>
    <col min="54" max="54" width="5.00390625" style="0" customWidth="1"/>
  </cols>
  <sheetData>
    <row r="1" spans="2:53" ht="25.5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45" t="s">
        <v>34</v>
      </c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58"/>
      <c r="AJ1" s="58"/>
      <c r="AK1" s="58"/>
      <c r="AL1" s="58"/>
      <c r="AM1" s="58"/>
      <c r="AN1" s="58"/>
      <c r="AO1" s="58"/>
      <c r="AP1" s="58"/>
      <c r="AV1" s="246"/>
      <c r="AW1" s="246"/>
      <c r="AX1" s="246"/>
      <c r="AY1" s="246"/>
      <c r="AZ1" s="246"/>
      <c r="BA1" s="246"/>
    </row>
    <row r="2" spans="2:53" ht="21.75" customHeight="1">
      <c r="B2" s="58"/>
      <c r="C2" s="58"/>
      <c r="D2" s="58"/>
      <c r="E2" s="58"/>
      <c r="F2" s="58"/>
      <c r="G2" s="58"/>
      <c r="H2" s="58"/>
      <c r="I2" s="245" t="s">
        <v>35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V2" s="445" t="s">
        <v>225</v>
      </c>
      <c r="AW2" s="248"/>
      <c r="AX2" s="248"/>
      <c r="AY2" s="248"/>
      <c r="AZ2" s="248"/>
      <c r="BA2" s="248"/>
    </row>
    <row r="3" spans="2:53" ht="18.7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61"/>
      <c r="AJ3" s="61"/>
      <c r="AK3" s="61"/>
      <c r="AL3" s="61"/>
      <c r="AM3" s="61"/>
      <c r="AN3" s="61"/>
      <c r="AO3" s="61"/>
      <c r="AP3" s="61"/>
      <c r="AV3" s="248"/>
      <c r="AW3" s="248"/>
      <c r="AX3" s="248"/>
      <c r="AY3" s="248"/>
      <c r="AZ3" s="248"/>
      <c r="BA3" s="248"/>
    </row>
    <row r="4" spans="2:53" ht="18.75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1"/>
      <c r="AJ4" s="61"/>
      <c r="AK4" s="61"/>
      <c r="AL4" s="61"/>
      <c r="AM4" s="61"/>
      <c r="AN4" s="61"/>
      <c r="AO4" s="61"/>
      <c r="AP4" s="61"/>
      <c r="AV4" s="60"/>
      <c r="AW4" s="60"/>
      <c r="AX4" s="60"/>
      <c r="AY4" s="60"/>
      <c r="AZ4" s="60"/>
      <c r="BA4" s="60"/>
    </row>
    <row r="5" spans="1:53" ht="24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AH5" s="67" t="s">
        <v>136</v>
      </c>
      <c r="AI5" s="250" t="s">
        <v>146</v>
      </c>
      <c r="AJ5" s="250"/>
      <c r="AK5" s="250"/>
      <c r="AL5" s="250"/>
      <c r="AM5" s="250"/>
      <c r="AN5" s="250"/>
      <c r="AO5" s="250"/>
      <c r="AP5" s="67"/>
      <c r="AQ5" s="67"/>
      <c r="AR5" s="67"/>
      <c r="AS5" s="67"/>
      <c r="AT5" s="67"/>
      <c r="AU5" s="67"/>
      <c r="AV5" s="67"/>
      <c r="AW5" s="67"/>
      <c r="AX5" s="67"/>
      <c r="AY5" s="63"/>
      <c r="AZ5" s="63"/>
      <c r="BA5" s="63"/>
    </row>
    <row r="6" spans="1:53" ht="24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65"/>
      <c r="O6" s="65"/>
      <c r="P6" s="65"/>
      <c r="AH6" s="67"/>
      <c r="AI6" s="221" t="s">
        <v>167</v>
      </c>
      <c r="AJ6" s="221"/>
      <c r="AK6" s="221"/>
      <c r="AL6" s="221"/>
      <c r="AM6" s="221"/>
      <c r="AN6" s="221"/>
      <c r="AO6" s="221"/>
      <c r="AP6" s="67"/>
      <c r="AQ6" s="67"/>
      <c r="AR6" s="67"/>
      <c r="AS6" s="67"/>
      <c r="AT6" s="67"/>
      <c r="AU6" s="67"/>
      <c r="AV6" s="67"/>
      <c r="AW6" s="67"/>
      <c r="AX6" s="67"/>
      <c r="AY6" s="63"/>
      <c r="AZ6" s="63"/>
      <c r="BA6" s="63"/>
    </row>
    <row r="7" spans="1:53" ht="24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5"/>
      <c r="N7" s="65"/>
      <c r="O7" s="65"/>
      <c r="P7" s="65"/>
      <c r="AH7" s="66"/>
      <c r="AI7" s="253" t="s">
        <v>36</v>
      </c>
      <c r="AJ7" s="253"/>
      <c r="AK7" s="253"/>
      <c r="AL7" s="253"/>
      <c r="AM7" s="253"/>
      <c r="AN7" s="253"/>
      <c r="AO7" s="253"/>
      <c r="AP7" s="253"/>
      <c r="AQ7" s="253"/>
      <c r="AR7" s="67"/>
      <c r="AS7" s="67"/>
      <c r="AT7" s="67"/>
      <c r="AU7" s="67"/>
      <c r="AV7" s="67"/>
      <c r="AW7" s="67"/>
      <c r="AX7" s="67"/>
      <c r="AY7" s="63"/>
      <c r="AZ7" s="63"/>
      <c r="BA7" s="63"/>
    </row>
    <row r="8" spans="1:53" ht="24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5"/>
      <c r="N8" s="65"/>
      <c r="O8" s="65"/>
      <c r="P8" s="65"/>
      <c r="AH8" s="250" t="s">
        <v>207</v>
      </c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59"/>
      <c r="AZ8" s="59"/>
      <c r="BA8" s="59"/>
    </row>
    <row r="9" spans="1:53" ht="24" customHeight="1">
      <c r="A9" s="251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65"/>
      <c r="N9" s="65"/>
      <c r="O9" s="65"/>
      <c r="P9" s="65"/>
      <c r="AH9" s="252" t="s">
        <v>210</v>
      </c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63"/>
      <c r="AZ9" s="63"/>
      <c r="BA9" s="63"/>
    </row>
    <row r="10" spans="1:53" ht="15.75">
      <c r="A10" s="63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5"/>
      <c r="N10" s="65"/>
      <c r="O10" s="65"/>
      <c r="P10" s="65"/>
      <c r="AJ10" s="59"/>
      <c r="AK10" s="27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1:53" ht="15.75">
      <c r="A11" s="251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65"/>
      <c r="N11" s="65"/>
      <c r="O11" s="65"/>
      <c r="P11" s="65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65"/>
      <c r="AY11" s="65"/>
      <c r="AZ11" s="65"/>
      <c r="BA11" s="65"/>
    </row>
    <row r="12" spans="1:53" ht="20.25">
      <c r="A12" s="254" t="s">
        <v>37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</row>
    <row r="13" spans="1:53" ht="18.7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</row>
    <row r="14" spans="1:53" ht="18.75">
      <c r="A14" s="68"/>
      <c r="B14" s="256" t="s">
        <v>38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7" t="s">
        <v>39</v>
      </c>
      <c r="N14" s="247"/>
      <c r="O14" s="247"/>
      <c r="P14" s="247"/>
      <c r="Q14" s="247"/>
      <c r="R14" s="247"/>
      <c r="S14" s="247"/>
      <c r="T14" s="247"/>
      <c r="U14" s="247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257" t="s">
        <v>40</v>
      </c>
      <c r="AI14" s="247"/>
      <c r="AJ14" s="247"/>
      <c r="AK14" s="247"/>
      <c r="AL14" s="247"/>
      <c r="AM14" s="247"/>
      <c r="AN14" s="59"/>
      <c r="AO14" s="257" t="s">
        <v>41</v>
      </c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</row>
    <row r="15" spans="1:53" ht="96.75" customHeight="1">
      <c r="A15" s="27"/>
      <c r="B15" s="259" t="s">
        <v>42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60" t="s">
        <v>43</v>
      </c>
      <c r="N15" s="261"/>
      <c r="O15" s="261"/>
      <c r="P15" s="261"/>
      <c r="Q15" s="261"/>
      <c r="R15" s="261"/>
      <c r="S15" s="261"/>
      <c r="T15" s="261"/>
      <c r="U15" s="261"/>
      <c r="V15" s="261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262" t="s">
        <v>208</v>
      </c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</row>
    <row r="16" spans="1:53" ht="108" customHeight="1">
      <c r="A16" s="68"/>
      <c r="B16" s="259" t="s">
        <v>44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60" t="s">
        <v>45</v>
      </c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69"/>
      <c r="AH16" s="264" t="s">
        <v>153</v>
      </c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</row>
    <row r="17" spans="1:53" ht="37.5" customHeight="1">
      <c r="A17" s="71"/>
      <c r="B17" s="256" t="s">
        <v>46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 t="s">
        <v>201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69"/>
      <c r="AG17" s="69"/>
      <c r="AH17" s="262" t="s">
        <v>209</v>
      </c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</row>
    <row r="18" spans="1:53" ht="45.75" customHeight="1">
      <c r="A18" s="7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69"/>
      <c r="AE18" s="69"/>
      <c r="AF18" s="69"/>
      <c r="AG18" s="69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</row>
    <row r="19" spans="1:53" ht="24.75" customHeight="1">
      <c r="A19" s="72"/>
      <c r="B19" s="256" t="s">
        <v>47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70"/>
      <c r="N19" s="257" t="s">
        <v>48</v>
      </c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</row>
    <row r="20" spans="1:53" ht="24.75" customHeight="1">
      <c r="A20" s="27"/>
      <c r="B20" s="256" t="s">
        <v>49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70"/>
      <c r="N20" s="256" t="s">
        <v>50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</row>
    <row r="21" spans="1:53" ht="16.5" thickBot="1">
      <c r="A21" s="266" t="s">
        <v>132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</row>
    <row r="22" spans="1:53" ht="15">
      <c r="A22" s="270" t="s">
        <v>51</v>
      </c>
      <c r="B22" s="273" t="s">
        <v>52</v>
      </c>
      <c r="C22" s="258"/>
      <c r="D22" s="258"/>
      <c r="E22" s="258"/>
      <c r="F22" s="258"/>
      <c r="G22" s="258" t="s">
        <v>53</v>
      </c>
      <c r="H22" s="258"/>
      <c r="I22" s="258"/>
      <c r="J22" s="258"/>
      <c r="K22" s="258" t="s">
        <v>54</v>
      </c>
      <c r="L22" s="258"/>
      <c r="M22" s="258"/>
      <c r="N22" s="258"/>
      <c r="O22" s="258" t="s">
        <v>55</v>
      </c>
      <c r="P22" s="258"/>
      <c r="Q22" s="258"/>
      <c r="R22" s="258"/>
      <c r="S22" s="258"/>
      <c r="T22" s="258" t="s">
        <v>56</v>
      </c>
      <c r="U22" s="258"/>
      <c r="V22" s="258"/>
      <c r="W22" s="258"/>
      <c r="X22" s="258" t="s">
        <v>57</v>
      </c>
      <c r="Y22" s="258"/>
      <c r="Z22" s="258"/>
      <c r="AA22" s="258"/>
      <c r="AB22" s="258" t="s">
        <v>58</v>
      </c>
      <c r="AC22" s="258"/>
      <c r="AD22" s="258"/>
      <c r="AE22" s="258"/>
      <c r="AF22" s="258" t="s">
        <v>59</v>
      </c>
      <c r="AG22" s="258"/>
      <c r="AH22" s="258"/>
      <c r="AI22" s="258"/>
      <c r="AJ22" s="258"/>
      <c r="AK22" s="258" t="s">
        <v>60</v>
      </c>
      <c r="AL22" s="258"/>
      <c r="AM22" s="258"/>
      <c r="AN22" s="258"/>
      <c r="AO22" s="258" t="s">
        <v>61</v>
      </c>
      <c r="AP22" s="258"/>
      <c r="AQ22" s="258"/>
      <c r="AR22" s="258"/>
      <c r="AS22" s="258" t="s">
        <v>62</v>
      </c>
      <c r="AT22" s="258"/>
      <c r="AU22" s="258"/>
      <c r="AV22" s="258"/>
      <c r="AW22" s="258"/>
      <c r="AX22" s="258" t="s">
        <v>63</v>
      </c>
      <c r="AY22" s="258"/>
      <c r="AZ22" s="258"/>
      <c r="BA22" s="275"/>
    </row>
    <row r="23" spans="1:53" ht="12.75">
      <c r="A23" s="271"/>
      <c r="B23" s="73">
        <v>1</v>
      </c>
      <c r="C23" s="73">
        <f>B23+1</f>
        <v>2</v>
      </c>
      <c r="D23" s="73">
        <f aca="true" t="shared" si="0" ref="D23:BA23">C23+1</f>
        <v>3</v>
      </c>
      <c r="E23" s="73">
        <f t="shared" si="0"/>
        <v>4</v>
      </c>
      <c r="F23" s="73">
        <f t="shared" si="0"/>
        <v>5</v>
      </c>
      <c r="G23" s="73">
        <f t="shared" si="0"/>
        <v>6</v>
      </c>
      <c r="H23" s="73">
        <f t="shared" si="0"/>
        <v>7</v>
      </c>
      <c r="I23" s="73">
        <f t="shared" si="0"/>
        <v>8</v>
      </c>
      <c r="J23" s="73">
        <f t="shared" si="0"/>
        <v>9</v>
      </c>
      <c r="K23" s="73">
        <f t="shared" si="0"/>
        <v>10</v>
      </c>
      <c r="L23" s="73">
        <f t="shared" si="0"/>
        <v>11</v>
      </c>
      <c r="M23" s="73">
        <f>L23+1</f>
        <v>12</v>
      </c>
      <c r="N23" s="73">
        <f t="shared" si="0"/>
        <v>13</v>
      </c>
      <c r="O23" s="73">
        <f t="shared" si="0"/>
        <v>14</v>
      </c>
      <c r="P23" s="73">
        <f t="shared" si="0"/>
        <v>15</v>
      </c>
      <c r="Q23" s="73">
        <f t="shared" si="0"/>
        <v>16</v>
      </c>
      <c r="R23" s="73">
        <f t="shared" si="0"/>
        <v>17</v>
      </c>
      <c r="S23" s="73">
        <f t="shared" si="0"/>
        <v>18</v>
      </c>
      <c r="T23" s="73">
        <f t="shared" si="0"/>
        <v>19</v>
      </c>
      <c r="U23" s="73">
        <f t="shared" si="0"/>
        <v>20</v>
      </c>
      <c r="V23" s="73">
        <f t="shared" si="0"/>
        <v>21</v>
      </c>
      <c r="W23" s="73">
        <f t="shared" si="0"/>
        <v>22</v>
      </c>
      <c r="X23" s="73">
        <f t="shared" si="0"/>
        <v>23</v>
      </c>
      <c r="Y23" s="73">
        <f t="shared" si="0"/>
        <v>24</v>
      </c>
      <c r="Z23" s="73">
        <f t="shared" si="0"/>
        <v>25</v>
      </c>
      <c r="AA23" s="73">
        <f t="shared" si="0"/>
        <v>26</v>
      </c>
      <c r="AB23" s="73">
        <f>AA23+1</f>
        <v>27</v>
      </c>
      <c r="AC23" s="73">
        <f t="shared" si="0"/>
        <v>28</v>
      </c>
      <c r="AD23" s="73">
        <f t="shared" si="0"/>
        <v>29</v>
      </c>
      <c r="AE23" s="73">
        <f t="shared" si="0"/>
        <v>30</v>
      </c>
      <c r="AF23" s="73">
        <f t="shared" si="0"/>
        <v>31</v>
      </c>
      <c r="AG23" s="73">
        <f t="shared" si="0"/>
        <v>32</v>
      </c>
      <c r="AH23" s="73">
        <f t="shared" si="0"/>
        <v>33</v>
      </c>
      <c r="AI23" s="73">
        <f t="shared" si="0"/>
        <v>34</v>
      </c>
      <c r="AJ23" s="73">
        <f t="shared" si="0"/>
        <v>35</v>
      </c>
      <c r="AK23" s="73">
        <f t="shared" si="0"/>
        <v>36</v>
      </c>
      <c r="AL23" s="73">
        <f t="shared" si="0"/>
        <v>37</v>
      </c>
      <c r="AM23" s="73">
        <f t="shared" si="0"/>
        <v>38</v>
      </c>
      <c r="AN23" s="73">
        <f t="shared" si="0"/>
        <v>39</v>
      </c>
      <c r="AO23" s="73">
        <f t="shared" si="0"/>
        <v>40</v>
      </c>
      <c r="AP23" s="73">
        <f t="shared" si="0"/>
        <v>41</v>
      </c>
      <c r="AQ23" s="73">
        <f t="shared" si="0"/>
        <v>42</v>
      </c>
      <c r="AR23" s="73">
        <f t="shared" si="0"/>
        <v>43</v>
      </c>
      <c r="AS23" s="73">
        <f t="shared" si="0"/>
        <v>44</v>
      </c>
      <c r="AT23" s="73">
        <f t="shared" si="0"/>
        <v>45</v>
      </c>
      <c r="AU23" s="73">
        <f t="shared" si="0"/>
        <v>46</v>
      </c>
      <c r="AV23" s="73">
        <f t="shared" si="0"/>
        <v>47</v>
      </c>
      <c r="AW23" s="73">
        <f t="shared" si="0"/>
        <v>48</v>
      </c>
      <c r="AX23" s="73">
        <f t="shared" si="0"/>
        <v>49</v>
      </c>
      <c r="AY23" s="73">
        <f t="shared" si="0"/>
        <v>50</v>
      </c>
      <c r="AZ23" s="73">
        <f t="shared" si="0"/>
        <v>51</v>
      </c>
      <c r="BA23" s="74">
        <f t="shared" si="0"/>
        <v>52</v>
      </c>
    </row>
    <row r="24" spans="1:53" ht="15.75" thickBot="1">
      <c r="A24" s="272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7"/>
    </row>
    <row r="25" spans="1:53" ht="18.75">
      <c r="A25" s="78" t="s">
        <v>64</v>
      </c>
      <c r="B25" s="79"/>
      <c r="C25" s="79"/>
      <c r="D25" s="80"/>
      <c r="E25" s="79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 t="s">
        <v>65</v>
      </c>
      <c r="R25" s="81" t="s">
        <v>65</v>
      </c>
      <c r="S25" s="81" t="s">
        <v>131</v>
      </c>
      <c r="T25" s="81" t="s">
        <v>66</v>
      </c>
      <c r="U25" s="81" t="s">
        <v>66</v>
      </c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 t="s">
        <v>67</v>
      </c>
      <c r="AO25" s="81" t="s">
        <v>67</v>
      </c>
      <c r="AP25" s="81" t="s">
        <v>65</v>
      </c>
      <c r="AQ25" s="81" t="s">
        <v>65</v>
      </c>
      <c r="AR25" s="81" t="s">
        <v>65</v>
      </c>
      <c r="AS25" s="81" t="s">
        <v>66</v>
      </c>
      <c r="AT25" s="81" t="s">
        <v>66</v>
      </c>
      <c r="AU25" s="81" t="s">
        <v>66</v>
      </c>
      <c r="AV25" s="81" t="s">
        <v>66</v>
      </c>
      <c r="AW25" s="81" t="s">
        <v>66</v>
      </c>
      <c r="AX25" s="81" t="s">
        <v>66</v>
      </c>
      <c r="AY25" s="81" t="s">
        <v>66</v>
      </c>
      <c r="AZ25" s="81" t="s">
        <v>66</v>
      </c>
      <c r="BA25" s="81" t="s">
        <v>66</v>
      </c>
    </row>
    <row r="26" spans="1:53" ht="18.75">
      <c r="A26" s="82" t="s">
        <v>68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 t="s">
        <v>65</v>
      </c>
      <c r="R26" s="81" t="s">
        <v>65</v>
      </c>
      <c r="S26" s="81" t="s">
        <v>66</v>
      </c>
      <c r="T26" s="81" t="s">
        <v>66</v>
      </c>
      <c r="U26" s="81" t="s">
        <v>66</v>
      </c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 t="s">
        <v>67</v>
      </c>
      <c r="AO26" s="81" t="s">
        <v>67</v>
      </c>
      <c r="AP26" s="81" t="s">
        <v>65</v>
      </c>
      <c r="AQ26" s="81" t="s">
        <v>65</v>
      </c>
      <c r="AR26" s="81" t="s">
        <v>65</v>
      </c>
      <c r="AS26" s="81" t="s">
        <v>66</v>
      </c>
      <c r="AT26" s="81" t="s">
        <v>66</v>
      </c>
      <c r="AU26" s="81" t="s">
        <v>66</v>
      </c>
      <c r="AV26" s="81" t="s">
        <v>66</v>
      </c>
      <c r="AW26" s="81" t="s">
        <v>66</v>
      </c>
      <c r="AX26" s="81" t="s">
        <v>66</v>
      </c>
      <c r="AY26" s="81" t="s">
        <v>66</v>
      </c>
      <c r="AZ26" s="81" t="s">
        <v>66</v>
      </c>
      <c r="BA26" s="81" t="s">
        <v>66</v>
      </c>
    </row>
    <row r="27" spans="1:53" ht="18.75">
      <c r="A27" s="82" t="s">
        <v>69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 t="s">
        <v>67</v>
      </c>
      <c r="P27" s="81" t="s">
        <v>67</v>
      </c>
      <c r="Q27" s="81" t="s">
        <v>65</v>
      </c>
      <c r="R27" s="81" t="s">
        <v>65</v>
      </c>
      <c r="S27" s="81" t="s">
        <v>66</v>
      </c>
      <c r="T27" s="81" t="s">
        <v>66</v>
      </c>
      <c r="U27" s="81" t="s">
        <v>66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 t="s">
        <v>65</v>
      </c>
      <c r="AQ27" s="81" t="s">
        <v>65</v>
      </c>
      <c r="AR27" s="83" t="s">
        <v>65</v>
      </c>
      <c r="AS27" s="81" t="s">
        <v>66</v>
      </c>
      <c r="AT27" s="81" t="s">
        <v>66</v>
      </c>
      <c r="AU27" s="81" t="s">
        <v>66</v>
      </c>
      <c r="AV27" s="81" t="s">
        <v>66</v>
      </c>
      <c r="AW27" s="81" t="s">
        <v>66</v>
      </c>
      <c r="AX27" s="81" t="s">
        <v>66</v>
      </c>
      <c r="AY27" s="81" t="s">
        <v>66</v>
      </c>
      <c r="AZ27" s="81" t="s">
        <v>66</v>
      </c>
      <c r="BA27" s="81" t="s">
        <v>66</v>
      </c>
    </row>
    <row r="28" spans="1:53" ht="19.5" thickBot="1">
      <c r="A28" s="84" t="s">
        <v>70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 t="s">
        <v>65</v>
      </c>
      <c r="R28" s="81" t="s">
        <v>65</v>
      </c>
      <c r="S28" s="81" t="s">
        <v>66</v>
      </c>
      <c r="T28" s="81" t="s">
        <v>66</v>
      </c>
      <c r="U28" s="81" t="s">
        <v>66</v>
      </c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 t="s">
        <v>71</v>
      </c>
      <c r="AH28" s="81" t="s">
        <v>71</v>
      </c>
      <c r="AI28" s="81" t="s">
        <v>71</v>
      </c>
      <c r="AJ28" s="81" t="s">
        <v>71</v>
      </c>
      <c r="AK28" s="81" t="s">
        <v>71</v>
      </c>
      <c r="AL28" s="81" t="s">
        <v>71</v>
      </c>
      <c r="AM28" s="81"/>
      <c r="AN28" s="81"/>
      <c r="AO28" s="81" t="s">
        <v>65</v>
      </c>
      <c r="AP28" s="81" t="s">
        <v>65</v>
      </c>
      <c r="AQ28" s="85" t="s">
        <v>72</v>
      </c>
      <c r="AR28" s="86" t="s">
        <v>72</v>
      </c>
      <c r="AS28" s="87"/>
      <c r="AT28" s="81"/>
      <c r="AU28" s="81"/>
      <c r="AV28" s="81"/>
      <c r="AW28" s="81" t="s">
        <v>137</v>
      </c>
      <c r="AX28" s="81"/>
      <c r="AY28" s="81"/>
      <c r="AZ28" s="81"/>
      <c r="BA28" s="81"/>
    </row>
    <row r="29" spans="1:53" ht="15.75">
      <c r="A29" s="274" t="s">
        <v>191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</row>
    <row r="31" spans="1:55" ht="18" customHeight="1" thickBot="1">
      <c r="A31" s="71" t="s">
        <v>73</v>
      </c>
      <c r="P31" s="71" t="s">
        <v>74</v>
      </c>
      <c r="Q31" s="63"/>
      <c r="R31" s="63"/>
      <c r="S31" s="63"/>
      <c r="T31" s="63"/>
      <c r="U31" s="63"/>
      <c r="V31" s="59"/>
      <c r="W31" s="59"/>
      <c r="X31" s="266" t="s">
        <v>75</v>
      </c>
      <c r="Y31" s="266"/>
      <c r="Z31" s="266"/>
      <c r="AA31" s="266"/>
      <c r="AB31" s="266"/>
      <c r="AC31" s="266"/>
      <c r="AD31" s="266"/>
      <c r="AE31" s="266"/>
      <c r="AI31" s="276" t="s">
        <v>76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88"/>
      <c r="BB31" s="88"/>
      <c r="BC31" s="88"/>
    </row>
    <row r="32" spans="1:52" ht="16.5" customHeight="1" thickBot="1">
      <c r="A32" s="277" t="s">
        <v>51</v>
      </c>
      <c r="B32" s="277" t="s">
        <v>133</v>
      </c>
      <c r="C32" s="277"/>
      <c r="D32" s="277" t="s">
        <v>77</v>
      </c>
      <c r="E32" s="277"/>
      <c r="F32" s="282" t="s">
        <v>78</v>
      </c>
      <c r="G32" s="282"/>
      <c r="H32" s="277" t="s">
        <v>79</v>
      </c>
      <c r="I32" s="277"/>
      <c r="J32" s="277" t="s">
        <v>80</v>
      </c>
      <c r="K32" s="277"/>
      <c r="L32" s="330" t="s">
        <v>81</v>
      </c>
      <c r="M32" s="331"/>
      <c r="N32" s="288"/>
      <c r="O32" s="289"/>
      <c r="P32" s="294" t="s">
        <v>82</v>
      </c>
      <c r="Q32" s="295"/>
      <c r="R32" s="295"/>
      <c r="S32" s="296"/>
      <c r="T32" s="319" t="s">
        <v>83</v>
      </c>
      <c r="U32" s="316" t="s">
        <v>84</v>
      </c>
      <c r="V32" s="89"/>
      <c r="W32" s="89"/>
      <c r="X32" s="90"/>
      <c r="Y32" s="313" t="s">
        <v>85</v>
      </c>
      <c r="Z32" s="267" t="s">
        <v>86</v>
      </c>
      <c r="AA32" s="267"/>
      <c r="AB32" s="92"/>
      <c r="AC32" s="91"/>
      <c r="AD32" s="313" t="s">
        <v>83</v>
      </c>
      <c r="AE32" s="93"/>
      <c r="AI32" s="302" t="s">
        <v>87</v>
      </c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</row>
    <row r="33" spans="1:52" ht="59.25" customHeight="1">
      <c r="A33" s="278"/>
      <c r="B33" s="278"/>
      <c r="C33" s="278"/>
      <c r="D33" s="278"/>
      <c r="E33" s="278"/>
      <c r="F33" s="283"/>
      <c r="G33" s="283"/>
      <c r="H33" s="278"/>
      <c r="I33" s="278"/>
      <c r="J33" s="278"/>
      <c r="K33" s="278"/>
      <c r="L33" s="332"/>
      <c r="M33" s="333"/>
      <c r="N33" s="288"/>
      <c r="O33" s="289"/>
      <c r="P33" s="289"/>
      <c r="Q33" s="297"/>
      <c r="R33" s="297"/>
      <c r="S33" s="298"/>
      <c r="T33" s="320"/>
      <c r="U33" s="316"/>
      <c r="V33" s="89"/>
      <c r="W33" s="89"/>
      <c r="X33" s="94"/>
      <c r="Y33" s="317"/>
      <c r="Z33" s="268"/>
      <c r="AA33" s="268"/>
      <c r="AB33" s="96"/>
      <c r="AC33" s="95"/>
      <c r="AD33" s="314"/>
      <c r="AE33" s="97"/>
      <c r="AI33" s="303" t="s">
        <v>88</v>
      </c>
      <c r="AJ33" s="304"/>
      <c r="AK33" s="304"/>
      <c r="AL33" s="304"/>
      <c r="AM33" s="304"/>
      <c r="AN33" s="304"/>
      <c r="AO33" s="304"/>
      <c r="AP33" s="304"/>
      <c r="AQ33" s="304"/>
      <c r="AR33" s="305"/>
      <c r="AS33" s="310" t="s">
        <v>89</v>
      </c>
      <c r="AT33" s="311"/>
      <c r="AU33" s="311"/>
      <c r="AV33" s="311"/>
      <c r="AW33" s="311"/>
      <c r="AX33" s="311"/>
      <c r="AY33" s="311"/>
      <c r="AZ33" s="312"/>
    </row>
    <row r="34" spans="1:52" ht="12.75" customHeight="1">
      <c r="A34" s="279"/>
      <c r="B34" s="278"/>
      <c r="C34" s="278"/>
      <c r="D34" s="278"/>
      <c r="E34" s="278"/>
      <c r="F34" s="283"/>
      <c r="G34" s="283"/>
      <c r="H34" s="278"/>
      <c r="I34" s="278"/>
      <c r="J34" s="278"/>
      <c r="K34" s="278"/>
      <c r="L34" s="332"/>
      <c r="M34" s="333"/>
      <c r="N34" s="288"/>
      <c r="O34" s="289"/>
      <c r="P34" s="289"/>
      <c r="Q34" s="297"/>
      <c r="R34" s="297"/>
      <c r="S34" s="298"/>
      <c r="T34" s="320"/>
      <c r="U34" s="316"/>
      <c r="V34" s="89"/>
      <c r="W34" s="89"/>
      <c r="X34" s="94"/>
      <c r="Y34" s="317"/>
      <c r="Z34" s="268"/>
      <c r="AA34" s="268"/>
      <c r="AB34" s="96"/>
      <c r="AC34" s="95"/>
      <c r="AD34" s="314"/>
      <c r="AE34" s="97"/>
      <c r="AI34" s="306"/>
      <c r="AJ34" s="307"/>
      <c r="AK34" s="307"/>
      <c r="AL34" s="307"/>
      <c r="AM34" s="307"/>
      <c r="AN34" s="307"/>
      <c r="AO34" s="307"/>
      <c r="AP34" s="307"/>
      <c r="AQ34" s="307"/>
      <c r="AR34" s="308"/>
      <c r="AS34" s="98"/>
      <c r="AT34" s="89"/>
      <c r="AU34" s="89"/>
      <c r="AV34" s="89"/>
      <c r="AW34" s="89"/>
      <c r="AX34" s="89"/>
      <c r="AY34" s="89"/>
      <c r="AZ34" s="99"/>
    </row>
    <row r="35" spans="1:52" ht="39" customHeight="1" thickBot="1">
      <c r="A35" s="280"/>
      <c r="B35" s="281"/>
      <c r="C35" s="281"/>
      <c r="D35" s="281"/>
      <c r="E35" s="281"/>
      <c r="F35" s="284"/>
      <c r="G35" s="284"/>
      <c r="H35" s="281"/>
      <c r="I35" s="281"/>
      <c r="J35" s="281"/>
      <c r="K35" s="281"/>
      <c r="L35" s="332"/>
      <c r="M35" s="333"/>
      <c r="N35" s="288"/>
      <c r="O35" s="289"/>
      <c r="P35" s="299"/>
      <c r="Q35" s="300"/>
      <c r="R35" s="300"/>
      <c r="S35" s="301"/>
      <c r="T35" s="321"/>
      <c r="U35" s="316"/>
      <c r="V35" s="89"/>
      <c r="W35" s="89"/>
      <c r="X35" s="94"/>
      <c r="Y35" s="318"/>
      <c r="Z35" s="269"/>
      <c r="AA35" s="269"/>
      <c r="AB35" s="96"/>
      <c r="AC35" s="95"/>
      <c r="AD35" s="315"/>
      <c r="AE35" s="97"/>
      <c r="AI35" s="306"/>
      <c r="AJ35" s="309"/>
      <c r="AK35" s="309"/>
      <c r="AL35" s="309"/>
      <c r="AM35" s="309"/>
      <c r="AN35" s="309"/>
      <c r="AO35" s="309"/>
      <c r="AP35" s="309"/>
      <c r="AQ35" s="309"/>
      <c r="AR35" s="308"/>
      <c r="AS35" s="100">
        <v>1</v>
      </c>
      <c r="AT35" s="100">
        <v>2</v>
      </c>
      <c r="AU35" s="100">
        <v>3</v>
      </c>
      <c r="AV35" s="100">
        <v>4</v>
      </c>
      <c r="AW35" s="100">
        <v>5</v>
      </c>
      <c r="AX35" s="100">
        <v>6</v>
      </c>
      <c r="AY35" s="100">
        <v>7</v>
      </c>
      <c r="AZ35" s="101">
        <v>8</v>
      </c>
    </row>
    <row r="36" spans="1:52" ht="78" customHeight="1" thickBot="1">
      <c r="A36" s="211" t="s">
        <v>64</v>
      </c>
      <c r="B36" s="293">
        <v>33</v>
      </c>
      <c r="C36" s="290"/>
      <c r="D36" s="290">
        <v>5</v>
      </c>
      <c r="E36" s="290"/>
      <c r="F36" s="290">
        <v>2</v>
      </c>
      <c r="G36" s="290"/>
      <c r="H36" s="290"/>
      <c r="I36" s="290"/>
      <c r="J36" s="290">
        <v>12</v>
      </c>
      <c r="K36" s="291"/>
      <c r="L36" s="328">
        <f>SUM(B36:K36)</f>
        <v>52</v>
      </c>
      <c r="M36" s="329"/>
      <c r="N36" s="292"/>
      <c r="O36" s="324"/>
      <c r="P36" s="325" t="s">
        <v>211</v>
      </c>
      <c r="Q36" s="326"/>
      <c r="R36" s="326"/>
      <c r="S36" s="327"/>
      <c r="T36" s="102">
        <v>2.4</v>
      </c>
      <c r="U36" s="103">
        <v>4</v>
      </c>
      <c r="V36" s="104"/>
      <c r="W36" s="104"/>
      <c r="X36" s="359" t="s">
        <v>214</v>
      </c>
      <c r="Y36" s="360"/>
      <c r="Z36" s="360"/>
      <c r="AA36" s="360"/>
      <c r="AB36" s="361"/>
      <c r="AC36" s="345">
        <v>8</v>
      </c>
      <c r="AD36" s="345"/>
      <c r="AE36" s="345"/>
      <c r="AI36" s="346" t="s">
        <v>90</v>
      </c>
      <c r="AJ36" s="347"/>
      <c r="AK36" s="347"/>
      <c r="AL36" s="347"/>
      <c r="AM36" s="347"/>
      <c r="AN36" s="347"/>
      <c r="AO36" s="347"/>
      <c r="AP36" s="347"/>
      <c r="AQ36" s="347"/>
      <c r="AR36" s="348"/>
      <c r="AS36" s="105"/>
      <c r="AT36" s="105"/>
      <c r="AU36" s="105"/>
      <c r="AV36" s="105"/>
      <c r="AW36" s="105">
        <v>2</v>
      </c>
      <c r="AX36" s="105">
        <v>2</v>
      </c>
      <c r="AY36" s="105">
        <v>2</v>
      </c>
      <c r="AZ36" s="105">
        <v>2</v>
      </c>
    </row>
    <row r="37" spans="1:53" ht="93.75" customHeight="1" thickBot="1">
      <c r="A37" s="211" t="s">
        <v>91</v>
      </c>
      <c r="B37" s="285">
        <v>33</v>
      </c>
      <c r="C37" s="286"/>
      <c r="D37" s="286">
        <v>5</v>
      </c>
      <c r="E37" s="286"/>
      <c r="F37" s="286">
        <v>2</v>
      </c>
      <c r="G37" s="286"/>
      <c r="H37" s="286"/>
      <c r="I37" s="286"/>
      <c r="J37" s="286">
        <v>12</v>
      </c>
      <c r="K37" s="287"/>
      <c r="L37" s="322">
        <f>SUM(B37:K37)</f>
        <v>52</v>
      </c>
      <c r="M37" s="323"/>
      <c r="N37" s="292"/>
      <c r="O37" s="292"/>
      <c r="P37" s="334" t="s">
        <v>212</v>
      </c>
      <c r="Q37" s="335"/>
      <c r="R37" s="335"/>
      <c r="S37" s="336"/>
      <c r="T37" s="240">
        <v>5</v>
      </c>
      <c r="U37" s="241">
        <v>2</v>
      </c>
      <c r="V37" s="107"/>
      <c r="W37" s="107"/>
      <c r="X37" s="362"/>
      <c r="Y37" s="363"/>
      <c r="Z37" s="363"/>
      <c r="AA37" s="363"/>
      <c r="AB37" s="364"/>
      <c r="AC37" s="345"/>
      <c r="AD37" s="345"/>
      <c r="AE37" s="345"/>
      <c r="AI37" s="356"/>
      <c r="AJ37" s="357"/>
      <c r="AK37" s="357"/>
      <c r="AL37" s="357"/>
      <c r="AM37" s="357"/>
      <c r="AN37" s="357"/>
      <c r="AO37" s="357"/>
      <c r="AP37" s="357"/>
      <c r="AQ37" s="357"/>
      <c r="AR37" s="357"/>
      <c r="AS37" s="108"/>
      <c r="AT37" s="108"/>
      <c r="AU37" s="108"/>
      <c r="AV37" s="108"/>
      <c r="AW37" s="108"/>
      <c r="AX37" s="108"/>
      <c r="AY37" s="108"/>
      <c r="AZ37" s="108"/>
      <c r="BA37" s="109"/>
    </row>
    <row r="38" spans="1:52" ht="99.75" customHeight="1" thickBot="1">
      <c r="A38" s="211" t="s">
        <v>69</v>
      </c>
      <c r="B38" s="344">
        <v>33</v>
      </c>
      <c r="C38" s="285"/>
      <c r="D38" s="287">
        <v>5</v>
      </c>
      <c r="E38" s="285"/>
      <c r="F38" s="287">
        <v>2</v>
      </c>
      <c r="G38" s="285"/>
      <c r="H38" s="287"/>
      <c r="I38" s="285"/>
      <c r="J38" s="287">
        <v>12</v>
      </c>
      <c r="K38" s="285"/>
      <c r="L38" s="322">
        <f>SUM(B38:K38)</f>
        <v>52</v>
      </c>
      <c r="M38" s="323"/>
      <c r="N38" s="350"/>
      <c r="O38" s="324"/>
      <c r="P38" s="351" t="s">
        <v>213</v>
      </c>
      <c r="Q38" s="351"/>
      <c r="R38" s="351"/>
      <c r="S38" s="351"/>
      <c r="T38" s="242">
        <v>8</v>
      </c>
      <c r="U38" s="106">
        <v>6</v>
      </c>
      <c r="V38" s="107"/>
      <c r="W38" s="107"/>
      <c r="X38" s="337" t="s">
        <v>215</v>
      </c>
      <c r="Y38" s="338"/>
      <c r="Z38" s="338"/>
      <c r="AA38" s="338"/>
      <c r="AB38" s="339"/>
      <c r="AC38" s="345"/>
      <c r="AD38" s="345"/>
      <c r="AE38" s="345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110"/>
      <c r="AT38" s="110"/>
      <c r="AU38" s="110"/>
      <c r="AV38" s="110"/>
      <c r="AW38" s="110"/>
      <c r="AX38" s="110"/>
      <c r="AY38" s="110"/>
      <c r="AZ38" s="110"/>
    </row>
    <row r="39" spans="1:52" ht="64.5" customHeight="1" thickBot="1">
      <c r="A39" s="211" t="s">
        <v>70</v>
      </c>
      <c r="B39" s="365">
        <v>28</v>
      </c>
      <c r="C39" s="352"/>
      <c r="D39" s="352">
        <v>4</v>
      </c>
      <c r="E39" s="352"/>
      <c r="F39" s="352">
        <v>6</v>
      </c>
      <c r="G39" s="352"/>
      <c r="H39" s="352">
        <v>2</v>
      </c>
      <c r="I39" s="352"/>
      <c r="J39" s="352">
        <v>3</v>
      </c>
      <c r="K39" s="353"/>
      <c r="L39" s="354">
        <f>SUM(B39:K39)</f>
        <v>43</v>
      </c>
      <c r="M39" s="355"/>
      <c r="N39" s="292"/>
      <c r="O39" s="292"/>
      <c r="V39" s="107"/>
      <c r="W39" s="107"/>
      <c r="X39" s="340"/>
      <c r="Y39" s="341"/>
      <c r="Z39" s="341"/>
      <c r="AA39" s="341"/>
      <c r="AB39" s="342"/>
      <c r="AC39" s="345"/>
      <c r="AD39" s="345"/>
      <c r="AE39" s="345"/>
      <c r="AI39" s="343"/>
      <c r="AJ39" s="343"/>
      <c r="AK39" s="343"/>
      <c r="AL39" s="343"/>
      <c r="AM39" s="343"/>
      <c r="AN39" s="343"/>
      <c r="AO39" s="343"/>
      <c r="AP39" s="309"/>
      <c r="AQ39" s="309"/>
      <c r="AR39" s="309"/>
      <c r="AS39" s="110"/>
      <c r="AT39" s="110"/>
      <c r="AU39" s="110"/>
      <c r="AV39" s="110"/>
      <c r="AW39" s="110"/>
      <c r="AX39" s="110"/>
      <c r="AY39" s="110"/>
      <c r="AZ39" s="110"/>
    </row>
    <row r="40" spans="1:52" ht="23.25" customHeight="1" thickBot="1">
      <c r="A40" s="211" t="s">
        <v>81</v>
      </c>
      <c r="B40" s="358">
        <f>SUM(B36:C39)</f>
        <v>127</v>
      </c>
      <c r="C40" s="358"/>
      <c r="D40" s="358">
        <f>SUM(D36:E39)</f>
        <v>19</v>
      </c>
      <c r="E40" s="358"/>
      <c r="F40" s="358">
        <f>SUM(F36:G39)</f>
        <v>12</v>
      </c>
      <c r="G40" s="358"/>
      <c r="H40" s="358">
        <f>SUM(H36:I39)</f>
        <v>2</v>
      </c>
      <c r="I40" s="358"/>
      <c r="J40" s="358">
        <f>SUM(J36:K39)</f>
        <v>39</v>
      </c>
      <c r="K40" s="358"/>
      <c r="L40" s="358">
        <f>SUM(L36:M39)</f>
        <v>199</v>
      </c>
      <c r="M40" s="358"/>
      <c r="N40" s="349"/>
      <c r="O40" s="292"/>
      <c r="P40" s="292"/>
      <c r="Q40" s="292"/>
      <c r="R40" s="292"/>
      <c r="S40" s="292"/>
      <c r="T40" s="111"/>
      <c r="U40" s="111"/>
      <c r="X40" s="109"/>
      <c r="Y40" s="109"/>
      <c r="Z40" s="109"/>
      <c r="AA40" s="109"/>
      <c r="AB40" s="109"/>
      <c r="AC40" s="109"/>
      <c r="AD40" s="109"/>
      <c r="AE40" s="109"/>
      <c r="AI40" s="109"/>
      <c r="AJ40" s="109"/>
      <c r="AK40" s="109"/>
      <c r="AL40" s="112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</row>
    <row r="41" ht="12.75" customHeight="1"/>
    <row r="42" ht="12.75" customHeight="1"/>
  </sheetData>
  <sheetProtection/>
  <mergeCells count="112">
    <mergeCell ref="B39:C39"/>
    <mergeCell ref="D39:E39"/>
    <mergeCell ref="F39:G39"/>
    <mergeCell ref="B40:C40"/>
    <mergeCell ref="D40:E40"/>
    <mergeCell ref="F40:G40"/>
    <mergeCell ref="H39:I39"/>
    <mergeCell ref="J39:K39"/>
    <mergeCell ref="L39:M39"/>
    <mergeCell ref="AI37:AR37"/>
    <mergeCell ref="H40:I40"/>
    <mergeCell ref="J40:K40"/>
    <mergeCell ref="L40:M40"/>
    <mergeCell ref="P40:S40"/>
    <mergeCell ref="N39:O39"/>
    <mergeCell ref="X36:AB37"/>
    <mergeCell ref="AI39:AR39"/>
    <mergeCell ref="AC36:AE39"/>
    <mergeCell ref="AI36:AR36"/>
    <mergeCell ref="N40:O40"/>
    <mergeCell ref="N38:O38"/>
    <mergeCell ref="P38:S38"/>
    <mergeCell ref="L32:M35"/>
    <mergeCell ref="P37:S37"/>
    <mergeCell ref="X38:AB39"/>
    <mergeCell ref="AI38:AR38"/>
    <mergeCell ref="L37:M37"/>
    <mergeCell ref="B38:C38"/>
    <mergeCell ref="D38:E38"/>
    <mergeCell ref="F38:G38"/>
    <mergeCell ref="H38:I38"/>
    <mergeCell ref="J38:K38"/>
    <mergeCell ref="F36:G36"/>
    <mergeCell ref="H36:I36"/>
    <mergeCell ref="L38:M38"/>
    <mergeCell ref="N36:O36"/>
    <mergeCell ref="P36:S36"/>
    <mergeCell ref="L36:M36"/>
    <mergeCell ref="P32:S35"/>
    <mergeCell ref="H32:I35"/>
    <mergeCell ref="J32:K35"/>
    <mergeCell ref="AI32:AZ32"/>
    <mergeCell ref="AI33:AR35"/>
    <mergeCell ref="AS33:AZ33"/>
    <mergeCell ref="AD32:AD35"/>
    <mergeCell ref="U32:U35"/>
    <mergeCell ref="Y32:Y35"/>
    <mergeCell ref="T32:T35"/>
    <mergeCell ref="B37:C37"/>
    <mergeCell ref="D37:E37"/>
    <mergeCell ref="F37:G37"/>
    <mergeCell ref="H37:I37"/>
    <mergeCell ref="J37:K37"/>
    <mergeCell ref="N32:O35"/>
    <mergeCell ref="J36:K36"/>
    <mergeCell ref="N37:O37"/>
    <mergeCell ref="B36:C36"/>
    <mergeCell ref="D36:E36"/>
    <mergeCell ref="A29:BA29"/>
    <mergeCell ref="X31:AE31"/>
    <mergeCell ref="AX22:BA22"/>
    <mergeCell ref="AI31:AZ31"/>
    <mergeCell ref="A32:A35"/>
    <mergeCell ref="B32:C35"/>
    <mergeCell ref="D32:E35"/>
    <mergeCell ref="F32:G35"/>
    <mergeCell ref="AO22:AR22"/>
    <mergeCell ref="AB22:AE22"/>
    <mergeCell ref="AF22:AJ22"/>
    <mergeCell ref="AK22:AN22"/>
    <mergeCell ref="X22:AA22"/>
    <mergeCell ref="Z32:AA35"/>
    <mergeCell ref="A22:A24"/>
    <mergeCell ref="B22:F22"/>
    <mergeCell ref="G22:J22"/>
    <mergeCell ref="K22:N22"/>
    <mergeCell ref="O22:S22"/>
    <mergeCell ref="T22:W22"/>
    <mergeCell ref="M18:AC18"/>
    <mergeCell ref="B19:L19"/>
    <mergeCell ref="N19:BA19"/>
    <mergeCell ref="B20:L20"/>
    <mergeCell ref="N20:BA20"/>
    <mergeCell ref="A21:BA21"/>
    <mergeCell ref="AS22:AW22"/>
    <mergeCell ref="B15:L15"/>
    <mergeCell ref="M15:V15"/>
    <mergeCell ref="AH15:BA15"/>
    <mergeCell ref="B16:L16"/>
    <mergeCell ref="M16:AF16"/>
    <mergeCell ref="AH16:BA16"/>
    <mergeCell ref="B17:L17"/>
    <mergeCell ref="M17:AE17"/>
    <mergeCell ref="AH17:BA18"/>
    <mergeCell ref="A12:BA12"/>
    <mergeCell ref="A13:BA13"/>
    <mergeCell ref="B14:L14"/>
    <mergeCell ref="M14:U14"/>
    <mergeCell ref="AH14:AM14"/>
    <mergeCell ref="AO14:BA14"/>
    <mergeCell ref="AH8:AX8"/>
    <mergeCell ref="A9:L9"/>
    <mergeCell ref="AH9:AX9"/>
    <mergeCell ref="A11:L11"/>
    <mergeCell ref="AK11:AW11"/>
    <mergeCell ref="AI7:AQ7"/>
    <mergeCell ref="R1:AH1"/>
    <mergeCell ref="AV1:BA1"/>
    <mergeCell ref="I2:AR2"/>
    <mergeCell ref="AV2:BA3"/>
    <mergeCell ref="S3:AH3"/>
    <mergeCell ref="AI5:AO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1265"/>
  <sheetViews>
    <sheetView showZeros="0" view="pageBreakPreview" zoomScale="30" zoomScaleNormal="40" zoomScaleSheetLayoutView="30" zoomScalePageLayoutView="33" workbookViewId="0" topLeftCell="A1">
      <pane xSplit="10" ySplit="10" topLeftCell="K23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A91" sqref="A91:W91"/>
    </sheetView>
  </sheetViews>
  <sheetFormatPr defaultColWidth="9.00390625" defaultRowHeight="33" customHeight="1"/>
  <cols>
    <col min="1" max="1" width="24.00390625" style="3" customWidth="1"/>
    <col min="2" max="2" width="93.375" style="5" customWidth="1"/>
    <col min="3" max="3" width="17.25390625" style="5" customWidth="1"/>
    <col min="4" max="4" width="16.625" style="1" customWidth="1"/>
    <col min="5" max="5" width="11.75390625" style="1" customWidth="1"/>
    <col min="6" max="6" width="11.875" style="1" customWidth="1"/>
    <col min="7" max="7" width="16.25390625" style="6" customWidth="1"/>
    <col min="8" max="8" width="19.75390625" style="6" customWidth="1"/>
    <col min="9" max="9" width="19.75390625" style="1" customWidth="1"/>
    <col min="10" max="10" width="16.375" style="1" customWidth="1"/>
    <col min="11" max="11" width="12.375" style="1" customWidth="1"/>
    <col min="12" max="12" width="18.875" style="1" customWidth="1"/>
    <col min="13" max="13" width="16.375" style="1" customWidth="1"/>
    <col min="14" max="14" width="19.375" style="1" customWidth="1"/>
    <col min="15" max="15" width="15.375" style="1" customWidth="1"/>
    <col min="16" max="16" width="12.625" style="6" customWidth="1"/>
    <col min="17" max="17" width="14.00390625" style="6" customWidth="1"/>
    <col min="18" max="19" width="12.375" style="6" customWidth="1"/>
    <col min="20" max="20" width="14.00390625" style="6" customWidth="1"/>
    <col min="21" max="22" width="12.875" style="6" customWidth="1"/>
    <col min="23" max="23" width="13.625" style="6" customWidth="1"/>
    <col min="24" max="24" width="17.375" style="1" customWidth="1"/>
    <col min="25" max="25" width="9.125" style="4" customWidth="1"/>
    <col min="26" max="26" width="17.375" style="4" customWidth="1"/>
    <col min="27" max="28" width="17.875" style="4" bestFit="1" customWidth="1"/>
    <col min="29" max="29" width="16.875" style="4" customWidth="1"/>
    <col min="30" max="30" width="16.375" style="4" bestFit="1" customWidth="1"/>
    <col min="31" max="31" width="18.375" style="4" bestFit="1" customWidth="1"/>
    <col min="32" max="32" width="16.75390625" style="4" bestFit="1" customWidth="1"/>
    <col min="33" max="33" width="16.125" style="4" bestFit="1" customWidth="1"/>
    <col min="34" max="34" width="17.25390625" style="4" bestFit="1" customWidth="1"/>
    <col min="35" max="98" width="9.125" style="4" customWidth="1"/>
    <col min="99" max="16384" width="9.125" style="1" customWidth="1"/>
  </cols>
  <sheetData>
    <row r="1" spans="1:23" ht="38.25" customHeight="1">
      <c r="A1" s="439" t="s">
        <v>134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</row>
    <row r="2" spans="1:23" ht="33" customHeight="1" thickBot="1">
      <c r="A2" s="11"/>
      <c r="B2" s="28"/>
      <c r="C2" s="28"/>
      <c r="D2" s="12"/>
      <c r="E2" s="12"/>
      <c r="F2" s="12"/>
      <c r="G2" s="13"/>
      <c r="H2" s="13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3"/>
      <c r="V2" s="13"/>
      <c r="W2" s="13"/>
    </row>
    <row r="3" spans="1:23" ht="28.5" customHeight="1" thickBot="1">
      <c r="A3" s="389" t="s">
        <v>135</v>
      </c>
      <c r="B3" s="442" t="s">
        <v>176</v>
      </c>
      <c r="C3" s="392" t="s">
        <v>139</v>
      </c>
      <c r="D3" s="393"/>
      <c r="E3" s="393"/>
      <c r="F3" s="394"/>
      <c r="G3" s="383" t="s">
        <v>16</v>
      </c>
      <c r="H3" s="440" t="s">
        <v>1</v>
      </c>
      <c r="I3" s="440"/>
      <c r="J3" s="440"/>
      <c r="K3" s="440"/>
      <c r="L3" s="440"/>
      <c r="M3" s="440"/>
      <c r="N3" s="440"/>
      <c r="O3" s="440"/>
      <c r="P3" s="401" t="s">
        <v>140</v>
      </c>
      <c r="Q3" s="402"/>
      <c r="R3" s="402"/>
      <c r="S3" s="402"/>
      <c r="T3" s="402"/>
      <c r="U3" s="402"/>
      <c r="V3" s="402"/>
      <c r="W3" s="403"/>
    </row>
    <row r="4" spans="1:23" ht="65.25" customHeight="1" thickBot="1">
      <c r="A4" s="390"/>
      <c r="B4" s="443"/>
      <c r="C4" s="395"/>
      <c r="D4" s="396"/>
      <c r="E4" s="396"/>
      <c r="F4" s="397"/>
      <c r="G4" s="384"/>
      <c r="H4" s="440"/>
      <c r="I4" s="441"/>
      <c r="J4" s="441"/>
      <c r="K4" s="441"/>
      <c r="L4" s="441"/>
      <c r="M4" s="441"/>
      <c r="N4" s="441"/>
      <c r="O4" s="441"/>
      <c r="P4" s="404"/>
      <c r="Q4" s="405"/>
      <c r="R4" s="405"/>
      <c r="S4" s="405"/>
      <c r="T4" s="405"/>
      <c r="U4" s="405"/>
      <c r="V4" s="405"/>
      <c r="W4" s="406"/>
    </row>
    <row r="5" spans="1:23" ht="65.25" customHeight="1" thickBot="1">
      <c r="A5" s="390"/>
      <c r="B5" s="443"/>
      <c r="C5" s="375" t="s">
        <v>147</v>
      </c>
      <c r="D5" s="376"/>
      <c r="E5" s="377" t="s">
        <v>78</v>
      </c>
      <c r="F5" s="380" t="s">
        <v>15</v>
      </c>
      <c r="G5" s="384"/>
      <c r="H5" s="383" t="s">
        <v>18</v>
      </c>
      <c r="I5" s="401" t="s">
        <v>17</v>
      </c>
      <c r="J5" s="402"/>
      <c r="K5" s="402"/>
      <c r="L5" s="402"/>
      <c r="M5" s="403"/>
      <c r="N5" s="383" t="s">
        <v>0</v>
      </c>
      <c r="O5" s="383" t="s">
        <v>33</v>
      </c>
      <c r="P5" s="407" t="s">
        <v>5</v>
      </c>
      <c r="Q5" s="408"/>
      <c r="R5" s="407" t="s">
        <v>6</v>
      </c>
      <c r="S5" s="408"/>
      <c r="T5" s="407" t="s">
        <v>7</v>
      </c>
      <c r="U5" s="408"/>
      <c r="V5" s="437" t="s">
        <v>8</v>
      </c>
      <c r="W5" s="408"/>
    </row>
    <row r="6" spans="1:23" ht="37.5" customHeight="1" thickBot="1">
      <c r="A6" s="390"/>
      <c r="B6" s="443"/>
      <c r="C6" s="380" t="s">
        <v>144</v>
      </c>
      <c r="D6" s="380" t="s">
        <v>145</v>
      </c>
      <c r="E6" s="378"/>
      <c r="F6" s="381"/>
      <c r="G6" s="384"/>
      <c r="H6" s="384"/>
      <c r="I6" s="404"/>
      <c r="J6" s="405"/>
      <c r="K6" s="405"/>
      <c r="L6" s="405"/>
      <c r="M6" s="406"/>
      <c r="N6" s="384"/>
      <c r="O6" s="384"/>
      <c r="P6" s="409"/>
      <c r="Q6" s="410"/>
      <c r="R6" s="409"/>
      <c r="S6" s="410"/>
      <c r="T6" s="409"/>
      <c r="U6" s="410"/>
      <c r="V6" s="438"/>
      <c r="W6" s="410"/>
    </row>
    <row r="7" spans="1:23" ht="42" customHeight="1" thickBot="1">
      <c r="A7" s="390"/>
      <c r="B7" s="443"/>
      <c r="C7" s="381"/>
      <c r="D7" s="381"/>
      <c r="E7" s="378"/>
      <c r="F7" s="381"/>
      <c r="G7" s="384"/>
      <c r="H7" s="384"/>
      <c r="I7" s="424" t="s">
        <v>19</v>
      </c>
      <c r="J7" s="429" t="s">
        <v>2</v>
      </c>
      <c r="K7" s="430"/>
      <c r="L7" s="430"/>
      <c r="M7" s="431"/>
      <c r="N7" s="384"/>
      <c r="O7" s="384"/>
      <c r="P7" s="398" t="s">
        <v>20</v>
      </c>
      <c r="Q7" s="399"/>
      <c r="R7" s="399"/>
      <c r="S7" s="399"/>
      <c r="T7" s="399"/>
      <c r="U7" s="399"/>
      <c r="V7" s="399"/>
      <c r="W7" s="400"/>
    </row>
    <row r="8" spans="1:23" ht="43.5" customHeight="1" thickBot="1">
      <c r="A8" s="390"/>
      <c r="B8" s="443"/>
      <c r="C8" s="381"/>
      <c r="D8" s="381"/>
      <c r="E8" s="378"/>
      <c r="F8" s="381"/>
      <c r="G8" s="384"/>
      <c r="H8" s="384"/>
      <c r="I8" s="425"/>
      <c r="J8" s="424" t="s">
        <v>3</v>
      </c>
      <c r="K8" s="424" t="s">
        <v>4</v>
      </c>
      <c r="L8" s="424" t="s">
        <v>31</v>
      </c>
      <c r="M8" s="424" t="s">
        <v>32</v>
      </c>
      <c r="N8" s="384"/>
      <c r="O8" s="384"/>
      <c r="P8" s="31">
        <v>1</v>
      </c>
      <c r="Q8" s="31">
        <v>2</v>
      </c>
      <c r="R8" s="31">
        <v>3</v>
      </c>
      <c r="S8" s="31">
        <v>4</v>
      </c>
      <c r="T8" s="31">
        <v>5</v>
      </c>
      <c r="U8" s="31">
        <v>6</v>
      </c>
      <c r="V8" s="31">
        <v>7</v>
      </c>
      <c r="W8" s="31">
        <v>8</v>
      </c>
    </row>
    <row r="9" spans="1:23" ht="43.5" customHeight="1" thickBot="1">
      <c r="A9" s="390"/>
      <c r="B9" s="443"/>
      <c r="C9" s="381"/>
      <c r="D9" s="381"/>
      <c r="E9" s="378"/>
      <c r="F9" s="381"/>
      <c r="G9" s="384"/>
      <c r="H9" s="384"/>
      <c r="I9" s="425"/>
      <c r="J9" s="425"/>
      <c r="K9" s="425"/>
      <c r="L9" s="425"/>
      <c r="M9" s="425"/>
      <c r="N9" s="384"/>
      <c r="O9" s="384"/>
      <c r="P9" s="398" t="s">
        <v>141</v>
      </c>
      <c r="Q9" s="399"/>
      <c r="R9" s="399"/>
      <c r="S9" s="399"/>
      <c r="T9" s="399"/>
      <c r="U9" s="399"/>
      <c r="V9" s="399"/>
      <c r="W9" s="400"/>
    </row>
    <row r="10" spans="1:23" ht="69.75" customHeight="1" thickBot="1">
      <c r="A10" s="391"/>
      <c r="B10" s="444"/>
      <c r="C10" s="382"/>
      <c r="D10" s="382"/>
      <c r="E10" s="379"/>
      <c r="F10" s="382"/>
      <c r="G10" s="385"/>
      <c r="H10" s="385"/>
      <c r="I10" s="426"/>
      <c r="J10" s="426"/>
      <c r="K10" s="426"/>
      <c r="L10" s="426"/>
      <c r="M10" s="426"/>
      <c r="N10" s="385"/>
      <c r="O10" s="385"/>
      <c r="P10" s="31">
        <v>15</v>
      </c>
      <c r="Q10" s="31">
        <v>18</v>
      </c>
      <c r="R10" s="31">
        <v>15</v>
      </c>
      <c r="S10" s="31">
        <v>18</v>
      </c>
      <c r="T10" s="31">
        <v>13</v>
      </c>
      <c r="U10" s="31">
        <v>20</v>
      </c>
      <c r="V10" s="31">
        <v>15</v>
      </c>
      <c r="W10" s="31">
        <v>13</v>
      </c>
    </row>
    <row r="11" spans="1:23" ht="39" customHeight="1" thickBot="1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3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4">
        <v>14</v>
      </c>
      <c r="O11" s="34">
        <v>15</v>
      </c>
      <c r="P11" s="34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</row>
    <row r="12" spans="1:24" ht="39" customHeight="1" thickBot="1">
      <c r="A12" s="412" t="s">
        <v>151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4"/>
      <c r="X12" s="225"/>
    </row>
    <row r="13" spans="1:98" s="12" customFormat="1" ht="52.5" customHeight="1" thickBot="1">
      <c r="A13" s="186" t="s">
        <v>22</v>
      </c>
      <c r="B13" s="188" t="s">
        <v>154</v>
      </c>
      <c r="C13" s="124"/>
      <c r="D13" s="126" t="s">
        <v>189</v>
      </c>
      <c r="E13" s="126"/>
      <c r="F13" s="127"/>
      <c r="G13" s="128">
        <f aca="true" t="shared" si="0" ref="G13:G59">H13/30</f>
        <v>4</v>
      </c>
      <c r="H13" s="129">
        <f>J13+K13+L13+M13+N13+O13</f>
        <v>120</v>
      </c>
      <c r="I13" s="129">
        <f>J13+K13+L13+M13</f>
        <v>44</v>
      </c>
      <c r="J13" s="124">
        <v>14</v>
      </c>
      <c r="K13" s="124"/>
      <c r="L13" s="124"/>
      <c r="M13" s="130">
        <v>30</v>
      </c>
      <c r="N13" s="124">
        <v>76</v>
      </c>
      <c r="O13" s="130"/>
      <c r="P13" s="131">
        <v>3</v>
      </c>
      <c r="Q13" s="190"/>
      <c r="R13" s="132"/>
      <c r="S13" s="131"/>
      <c r="T13" s="133"/>
      <c r="U13" s="133"/>
      <c r="V13" s="133"/>
      <c r="W13" s="134"/>
      <c r="X13" s="226"/>
      <c r="Y13" s="107"/>
      <c r="Z13" s="107"/>
      <c r="AA13" s="115"/>
      <c r="AB13" s="115"/>
      <c r="AC13" s="115"/>
      <c r="AD13" s="115"/>
      <c r="AE13" s="115"/>
      <c r="AF13" s="115"/>
      <c r="AG13" s="115"/>
      <c r="AH13" s="115"/>
      <c r="AI13" s="115"/>
      <c r="AJ13" s="107"/>
      <c r="AK13" s="115"/>
      <c r="AL13" s="115"/>
      <c r="AM13" s="115"/>
      <c r="AN13" s="115"/>
      <c r="AO13" s="115"/>
      <c r="AP13" s="115"/>
      <c r="AQ13" s="115"/>
      <c r="AR13" s="115"/>
      <c r="AS13" s="115"/>
      <c r="AT13" s="107"/>
      <c r="AU13" s="115"/>
      <c r="AV13" s="115"/>
      <c r="AW13" s="115"/>
      <c r="AX13" s="115"/>
      <c r="AY13" s="115"/>
      <c r="AZ13" s="115"/>
      <c r="BA13" s="115"/>
      <c r="BB13" s="115"/>
      <c r="BC13" s="115"/>
      <c r="BD13" s="107"/>
      <c r="BE13" s="115"/>
      <c r="BF13" s="115"/>
      <c r="BG13" s="115"/>
      <c r="BH13" s="115"/>
      <c r="BI13" s="115"/>
      <c r="BJ13" s="115"/>
      <c r="BK13" s="115"/>
      <c r="BL13" s="115"/>
      <c r="BM13" s="115"/>
      <c r="BN13" s="107"/>
      <c r="BO13" s="115"/>
      <c r="BP13" s="115"/>
      <c r="BQ13" s="115"/>
      <c r="BR13" s="115"/>
      <c r="BS13" s="115"/>
      <c r="BT13" s="115"/>
      <c r="BU13" s="115"/>
      <c r="BV13" s="115"/>
      <c r="BW13" s="115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</row>
    <row r="14" spans="1:98" s="12" customFormat="1" ht="50.25" customHeight="1" thickBot="1">
      <c r="A14" s="186" t="s">
        <v>23</v>
      </c>
      <c r="B14" s="187" t="s">
        <v>175</v>
      </c>
      <c r="C14" s="124">
        <v>2</v>
      </c>
      <c r="D14" s="126"/>
      <c r="E14" s="126"/>
      <c r="F14" s="127"/>
      <c r="G14" s="128">
        <f t="shared" si="0"/>
        <v>4</v>
      </c>
      <c r="H14" s="129">
        <f>J14+K14+L14+M14+N14+O14</f>
        <v>120</v>
      </c>
      <c r="I14" s="129">
        <f aca="true" t="shared" si="1" ref="I14:I59">J14+K14+L14+M14</f>
        <v>36</v>
      </c>
      <c r="J14" s="124">
        <v>18</v>
      </c>
      <c r="K14" s="124"/>
      <c r="L14" s="135"/>
      <c r="M14" s="130">
        <v>18</v>
      </c>
      <c r="N14" s="135">
        <v>84</v>
      </c>
      <c r="O14" s="130"/>
      <c r="P14" s="131"/>
      <c r="Q14" s="190">
        <v>2</v>
      </c>
      <c r="R14" s="131"/>
      <c r="S14" s="131"/>
      <c r="T14" s="133"/>
      <c r="U14" s="133"/>
      <c r="V14" s="133"/>
      <c r="W14" s="134"/>
      <c r="X14" s="226"/>
      <c r="Y14" s="107"/>
      <c r="Z14" s="107"/>
      <c r="AA14" s="115"/>
      <c r="AB14" s="115"/>
      <c r="AC14" s="115"/>
      <c r="AD14" s="115"/>
      <c r="AE14" s="115"/>
      <c r="AF14" s="115"/>
      <c r="AG14" s="115"/>
      <c r="AH14" s="115"/>
      <c r="AI14" s="115"/>
      <c r="AJ14" s="107"/>
      <c r="AK14" s="115"/>
      <c r="AL14" s="115"/>
      <c r="AM14" s="115"/>
      <c r="AN14" s="115"/>
      <c r="AO14" s="115"/>
      <c r="AP14" s="115"/>
      <c r="AQ14" s="115"/>
      <c r="AR14" s="115"/>
      <c r="AS14" s="115"/>
      <c r="AT14" s="107"/>
      <c r="AU14" s="115"/>
      <c r="AV14" s="115"/>
      <c r="AW14" s="115"/>
      <c r="AX14" s="115"/>
      <c r="AY14" s="115"/>
      <c r="AZ14" s="115"/>
      <c r="BA14" s="115"/>
      <c r="BB14" s="115"/>
      <c r="BC14" s="115"/>
      <c r="BD14" s="107"/>
      <c r="BE14" s="115"/>
      <c r="BF14" s="115"/>
      <c r="BG14" s="115"/>
      <c r="BH14" s="115"/>
      <c r="BI14" s="115"/>
      <c r="BJ14" s="115"/>
      <c r="BK14" s="115"/>
      <c r="BL14" s="115"/>
      <c r="BM14" s="115"/>
      <c r="BN14" s="107"/>
      <c r="BO14" s="115"/>
      <c r="BP14" s="115"/>
      <c r="BQ14" s="115"/>
      <c r="BR14" s="115"/>
      <c r="BS14" s="115"/>
      <c r="BT14" s="115"/>
      <c r="BU14" s="115"/>
      <c r="BV14" s="115"/>
      <c r="BW14" s="115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</row>
    <row r="15" spans="1:98" s="12" customFormat="1" ht="59.25" customHeight="1" thickBot="1">
      <c r="A15" s="124" t="s">
        <v>24</v>
      </c>
      <c r="B15" s="125" t="s">
        <v>11</v>
      </c>
      <c r="C15" s="124">
        <v>2</v>
      </c>
      <c r="D15" s="126"/>
      <c r="E15" s="126"/>
      <c r="F15" s="127"/>
      <c r="G15" s="128">
        <f t="shared" si="0"/>
        <v>3</v>
      </c>
      <c r="H15" s="129">
        <f aca="true" t="shared" si="2" ref="H15:H59">J15+K15+L15+M15+N15+O15</f>
        <v>90</v>
      </c>
      <c r="I15" s="129">
        <f t="shared" si="1"/>
        <v>36</v>
      </c>
      <c r="J15" s="124">
        <v>18</v>
      </c>
      <c r="K15" s="124"/>
      <c r="L15" s="124"/>
      <c r="M15" s="130">
        <v>18</v>
      </c>
      <c r="N15" s="124">
        <v>54</v>
      </c>
      <c r="O15" s="130"/>
      <c r="P15" s="131"/>
      <c r="Q15" s="190">
        <v>2</v>
      </c>
      <c r="R15" s="131"/>
      <c r="S15" s="131"/>
      <c r="T15" s="133"/>
      <c r="U15" s="133"/>
      <c r="V15" s="133"/>
      <c r="W15" s="134"/>
      <c r="X15" s="222"/>
      <c r="Y15" s="107"/>
      <c r="Z15" s="107"/>
      <c r="AA15" s="115"/>
      <c r="AB15" s="115"/>
      <c r="AC15" s="115"/>
      <c r="AD15" s="115"/>
      <c r="AE15" s="115"/>
      <c r="AF15" s="115"/>
      <c r="AG15" s="115"/>
      <c r="AH15" s="115"/>
      <c r="AI15" s="115"/>
      <c r="AJ15" s="107"/>
      <c r="AK15" s="115"/>
      <c r="AL15" s="115"/>
      <c r="AM15" s="115"/>
      <c r="AN15" s="115"/>
      <c r="AO15" s="115"/>
      <c r="AP15" s="115"/>
      <c r="AQ15" s="115"/>
      <c r="AR15" s="115"/>
      <c r="AS15" s="115"/>
      <c r="AT15" s="107"/>
      <c r="AU15" s="115"/>
      <c r="AV15" s="115"/>
      <c r="AW15" s="115"/>
      <c r="AX15" s="115"/>
      <c r="AY15" s="115"/>
      <c r="AZ15" s="115"/>
      <c r="BA15" s="115"/>
      <c r="BB15" s="115"/>
      <c r="BC15" s="115"/>
      <c r="BD15" s="107"/>
      <c r="BE15" s="115"/>
      <c r="BF15" s="115"/>
      <c r="BG15" s="115"/>
      <c r="BH15" s="115"/>
      <c r="BI15" s="115"/>
      <c r="BJ15" s="115"/>
      <c r="BK15" s="115"/>
      <c r="BL15" s="115"/>
      <c r="BM15" s="115"/>
      <c r="BN15" s="107"/>
      <c r="BO15" s="115"/>
      <c r="BP15" s="115"/>
      <c r="BQ15" s="115"/>
      <c r="BR15" s="115"/>
      <c r="BS15" s="115"/>
      <c r="BT15" s="115"/>
      <c r="BU15" s="115"/>
      <c r="BV15" s="115"/>
      <c r="BW15" s="115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</row>
    <row r="16" spans="1:98" s="12" customFormat="1" ht="57" customHeight="1" thickBot="1">
      <c r="A16" s="130" t="s">
        <v>25</v>
      </c>
      <c r="B16" s="125" t="s">
        <v>194</v>
      </c>
      <c r="C16" s="130">
        <v>2</v>
      </c>
      <c r="D16" s="130"/>
      <c r="E16" s="126"/>
      <c r="F16" s="127"/>
      <c r="G16" s="128">
        <f t="shared" si="0"/>
        <v>3</v>
      </c>
      <c r="H16" s="129">
        <f t="shared" si="2"/>
        <v>90</v>
      </c>
      <c r="I16" s="129">
        <f t="shared" si="1"/>
        <v>36</v>
      </c>
      <c r="J16" s="130"/>
      <c r="K16" s="124"/>
      <c r="L16" s="130"/>
      <c r="M16" s="130">
        <v>36</v>
      </c>
      <c r="N16" s="124">
        <v>54</v>
      </c>
      <c r="O16" s="130"/>
      <c r="P16" s="136"/>
      <c r="Q16" s="191">
        <v>2</v>
      </c>
      <c r="R16" s="131"/>
      <c r="S16" s="131"/>
      <c r="T16" s="133"/>
      <c r="U16" s="133"/>
      <c r="V16" s="133"/>
      <c r="W16" s="134"/>
      <c r="X16" s="222"/>
      <c r="Y16" s="107"/>
      <c r="Z16" s="107"/>
      <c r="AA16" s="115"/>
      <c r="AB16" s="115"/>
      <c r="AC16" s="115"/>
      <c r="AD16" s="115"/>
      <c r="AE16" s="115"/>
      <c r="AF16" s="115"/>
      <c r="AG16" s="115"/>
      <c r="AH16" s="115"/>
      <c r="AI16" s="115"/>
      <c r="AJ16" s="107"/>
      <c r="AK16" s="115"/>
      <c r="AL16" s="115"/>
      <c r="AM16" s="115"/>
      <c r="AN16" s="115"/>
      <c r="AO16" s="115"/>
      <c r="AP16" s="115"/>
      <c r="AQ16" s="115"/>
      <c r="AR16" s="115"/>
      <c r="AS16" s="115"/>
      <c r="AT16" s="107"/>
      <c r="AU16" s="115"/>
      <c r="AV16" s="115"/>
      <c r="AW16" s="115"/>
      <c r="AX16" s="115"/>
      <c r="AY16" s="115"/>
      <c r="AZ16" s="115"/>
      <c r="BA16" s="115"/>
      <c r="BB16" s="115"/>
      <c r="BC16" s="115"/>
      <c r="BD16" s="107"/>
      <c r="BE16" s="115"/>
      <c r="BF16" s="115"/>
      <c r="BG16" s="115"/>
      <c r="BH16" s="115"/>
      <c r="BI16" s="115"/>
      <c r="BJ16" s="115"/>
      <c r="BK16" s="115"/>
      <c r="BL16" s="115"/>
      <c r="BM16" s="115"/>
      <c r="BN16" s="107"/>
      <c r="BO16" s="115"/>
      <c r="BP16" s="115"/>
      <c r="BQ16" s="115"/>
      <c r="BR16" s="115"/>
      <c r="BS16" s="115"/>
      <c r="BT16" s="115"/>
      <c r="BU16" s="115"/>
      <c r="BV16" s="115"/>
      <c r="BW16" s="115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</row>
    <row r="17" spans="1:98" s="12" customFormat="1" ht="68.25" customHeight="1" thickBot="1">
      <c r="A17" s="130" t="s">
        <v>26</v>
      </c>
      <c r="B17" s="125" t="s">
        <v>155</v>
      </c>
      <c r="C17" s="130">
        <v>1</v>
      </c>
      <c r="D17" s="138"/>
      <c r="E17" s="126"/>
      <c r="F17" s="127"/>
      <c r="G17" s="128">
        <f t="shared" si="0"/>
        <v>3</v>
      </c>
      <c r="H17" s="129">
        <f t="shared" si="2"/>
        <v>90</v>
      </c>
      <c r="I17" s="129">
        <f t="shared" si="1"/>
        <v>30</v>
      </c>
      <c r="J17" s="130">
        <v>16</v>
      </c>
      <c r="K17" s="124"/>
      <c r="L17" s="139">
        <v>14</v>
      </c>
      <c r="M17" s="130"/>
      <c r="N17" s="124">
        <v>60</v>
      </c>
      <c r="O17" s="130"/>
      <c r="P17" s="131">
        <v>2</v>
      </c>
      <c r="Q17" s="190"/>
      <c r="R17" s="131"/>
      <c r="S17" s="131"/>
      <c r="T17" s="133"/>
      <c r="U17" s="133"/>
      <c r="V17" s="133"/>
      <c r="W17" s="134"/>
      <c r="X17" s="222"/>
      <c r="Y17" s="107"/>
      <c r="Z17" s="107"/>
      <c r="AA17" s="115"/>
      <c r="AB17" s="115"/>
      <c r="AC17" s="115"/>
      <c r="AD17" s="115"/>
      <c r="AE17" s="115"/>
      <c r="AF17" s="115"/>
      <c r="AG17" s="115"/>
      <c r="AH17" s="115"/>
      <c r="AI17" s="115"/>
      <c r="AJ17" s="107"/>
      <c r="AK17" s="115"/>
      <c r="AL17" s="115"/>
      <c r="AM17" s="115"/>
      <c r="AN17" s="115"/>
      <c r="AO17" s="115"/>
      <c r="AP17" s="115"/>
      <c r="AQ17" s="115"/>
      <c r="AR17" s="115"/>
      <c r="AS17" s="115"/>
      <c r="AT17" s="107"/>
      <c r="AU17" s="115"/>
      <c r="AV17" s="115"/>
      <c r="AW17" s="115"/>
      <c r="AX17" s="115"/>
      <c r="AY17" s="115"/>
      <c r="AZ17" s="115"/>
      <c r="BA17" s="115"/>
      <c r="BB17" s="115"/>
      <c r="BC17" s="115"/>
      <c r="BD17" s="107"/>
      <c r="BE17" s="115"/>
      <c r="BF17" s="115"/>
      <c r="BG17" s="115"/>
      <c r="BH17" s="115"/>
      <c r="BI17" s="115"/>
      <c r="BJ17" s="115"/>
      <c r="BK17" s="115"/>
      <c r="BL17" s="115"/>
      <c r="BM17" s="115"/>
      <c r="BN17" s="107"/>
      <c r="BO17" s="115"/>
      <c r="BP17" s="115"/>
      <c r="BQ17" s="115"/>
      <c r="BR17" s="115"/>
      <c r="BS17" s="115"/>
      <c r="BT17" s="115"/>
      <c r="BU17" s="115"/>
      <c r="BV17" s="115"/>
      <c r="BW17" s="115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</row>
    <row r="18" spans="1:98" s="12" customFormat="1" ht="64.5" customHeight="1" thickBot="1">
      <c r="A18" s="238" t="s">
        <v>93</v>
      </c>
      <c r="B18" s="125" t="s">
        <v>156</v>
      </c>
      <c r="C18" s="130">
        <v>1</v>
      </c>
      <c r="D18" s="130"/>
      <c r="E18" s="126"/>
      <c r="F18" s="127"/>
      <c r="G18" s="128">
        <f t="shared" si="0"/>
        <v>3</v>
      </c>
      <c r="H18" s="129">
        <f t="shared" si="2"/>
        <v>90</v>
      </c>
      <c r="I18" s="129">
        <f t="shared" si="1"/>
        <v>44</v>
      </c>
      <c r="J18" s="130">
        <v>16</v>
      </c>
      <c r="K18" s="124"/>
      <c r="L18" s="130">
        <v>28</v>
      </c>
      <c r="M18" s="130"/>
      <c r="N18" s="124">
        <v>46</v>
      </c>
      <c r="O18" s="130"/>
      <c r="P18" s="140">
        <v>3</v>
      </c>
      <c r="Q18" s="190"/>
      <c r="R18" s="131"/>
      <c r="S18" s="131"/>
      <c r="T18" s="133"/>
      <c r="U18" s="133"/>
      <c r="V18" s="133"/>
      <c r="W18" s="134"/>
      <c r="X18" s="222"/>
      <c r="Y18" s="107"/>
      <c r="Z18" s="107"/>
      <c r="AA18" s="115"/>
      <c r="AB18" s="115"/>
      <c r="AC18" s="115"/>
      <c r="AD18" s="115"/>
      <c r="AE18" s="115"/>
      <c r="AF18" s="115"/>
      <c r="AG18" s="115"/>
      <c r="AH18" s="115"/>
      <c r="AI18" s="115"/>
      <c r="AJ18" s="107"/>
      <c r="AK18" s="115"/>
      <c r="AL18" s="115"/>
      <c r="AM18" s="115"/>
      <c r="AN18" s="115"/>
      <c r="AO18" s="115"/>
      <c r="AP18" s="115"/>
      <c r="AQ18" s="115"/>
      <c r="AR18" s="115"/>
      <c r="AS18" s="115"/>
      <c r="AT18" s="107"/>
      <c r="AU18" s="115"/>
      <c r="AV18" s="115"/>
      <c r="AW18" s="115"/>
      <c r="AX18" s="115"/>
      <c r="AY18" s="115"/>
      <c r="AZ18" s="115"/>
      <c r="BA18" s="115"/>
      <c r="BB18" s="115"/>
      <c r="BC18" s="115"/>
      <c r="BD18" s="107"/>
      <c r="BE18" s="115"/>
      <c r="BF18" s="115"/>
      <c r="BG18" s="115"/>
      <c r="BH18" s="115"/>
      <c r="BI18" s="115"/>
      <c r="BJ18" s="115"/>
      <c r="BK18" s="115"/>
      <c r="BL18" s="115"/>
      <c r="BM18" s="115"/>
      <c r="BN18" s="107"/>
      <c r="BO18" s="115"/>
      <c r="BP18" s="115"/>
      <c r="BQ18" s="115"/>
      <c r="BR18" s="115"/>
      <c r="BS18" s="115"/>
      <c r="BT18" s="115"/>
      <c r="BU18" s="115"/>
      <c r="BV18" s="115"/>
      <c r="BW18" s="115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</row>
    <row r="19" spans="1:98" s="12" customFormat="1" ht="48" customHeight="1" thickBot="1">
      <c r="A19" s="130" t="s">
        <v>94</v>
      </c>
      <c r="B19" s="125" t="s">
        <v>157</v>
      </c>
      <c r="C19" s="130">
        <v>1</v>
      </c>
      <c r="D19" s="130"/>
      <c r="E19" s="126"/>
      <c r="F19" s="127"/>
      <c r="G19" s="128">
        <f t="shared" si="0"/>
        <v>3</v>
      </c>
      <c r="H19" s="129">
        <f t="shared" si="2"/>
        <v>90</v>
      </c>
      <c r="I19" s="129">
        <f t="shared" si="1"/>
        <v>44</v>
      </c>
      <c r="J19" s="130">
        <v>16</v>
      </c>
      <c r="K19" s="124"/>
      <c r="L19" s="130">
        <v>28</v>
      </c>
      <c r="M19" s="130"/>
      <c r="N19" s="124">
        <v>46</v>
      </c>
      <c r="O19" s="130"/>
      <c r="P19" s="136">
        <v>3</v>
      </c>
      <c r="Q19" s="190"/>
      <c r="R19" s="131"/>
      <c r="S19" s="131"/>
      <c r="T19" s="133"/>
      <c r="U19" s="133"/>
      <c r="V19" s="133"/>
      <c r="W19" s="134"/>
      <c r="X19" s="223"/>
      <c r="Y19" s="113"/>
      <c r="Z19" s="113"/>
      <c r="AA19" s="116"/>
      <c r="AB19" s="116"/>
      <c r="AC19" s="116"/>
      <c r="AD19" s="116"/>
      <c r="AE19" s="116"/>
      <c r="AF19" s="116"/>
      <c r="AG19" s="116"/>
      <c r="AH19" s="116"/>
      <c r="AI19" s="116"/>
      <c r="AJ19" s="113"/>
      <c r="AK19" s="116"/>
      <c r="AL19" s="116"/>
      <c r="AM19" s="116"/>
      <c r="AN19" s="116"/>
      <c r="AO19" s="116"/>
      <c r="AP19" s="116"/>
      <c r="AQ19" s="116"/>
      <c r="AR19" s="116"/>
      <c r="AS19" s="116"/>
      <c r="AT19" s="113"/>
      <c r="AU19" s="116"/>
      <c r="AV19" s="116"/>
      <c r="AW19" s="116"/>
      <c r="AX19" s="116"/>
      <c r="AY19" s="116"/>
      <c r="AZ19" s="116"/>
      <c r="BA19" s="116"/>
      <c r="BB19" s="116"/>
      <c r="BC19" s="116"/>
      <c r="BD19" s="113"/>
      <c r="BE19" s="116"/>
      <c r="BF19" s="116"/>
      <c r="BG19" s="116"/>
      <c r="BH19" s="116"/>
      <c r="BI19" s="116"/>
      <c r="BJ19" s="116"/>
      <c r="BK19" s="116"/>
      <c r="BL19" s="116"/>
      <c r="BM19" s="116"/>
      <c r="BN19" s="113"/>
      <c r="BO19" s="116"/>
      <c r="BP19" s="116"/>
      <c r="BQ19" s="116"/>
      <c r="BR19" s="116"/>
      <c r="BS19" s="116"/>
      <c r="BT19" s="116"/>
      <c r="BU19" s="116"/>
      <c r="BV19" s="116"/>
      <c r="BW19" s="116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</row>
    <row r="20" spans="1:98" s="12" customFormat="1" ht="48" customHeight="1" thickBot="1">
      <c r="A20" s="213" t="s">
        <v>95</v>
      </c>
      <c r="B20" s="188" t="s">
        <v>198</v>
      </c>
      <c r="C20" s="130">
        <v>3</v>
      </c>
      <c r="D20" s="130"/>
      <c r="E20" s="126"/>
      <c r="F20" s="127"/>
      <c r="G20" s="128">
        <f>H20/30</f>
        <v>5</v>
      </c>
      <c r="H20" s="129">
        <f>J20+K20+L20+M20+N20+O20</f>
        <v>150</v>
      </c>
      <c r="I20" s="129">
        <f>J20+K20+L20+M20</f>
        <v>60</v>
      </c>
      <c r="J20" s="130">
        <v>30</v>
      </c>
      <c r="K20" s="124"/>
      <c r="L20" s="130">
        <v>30</v>
      </c>
      <c r="M20" s="130"/>
      <c r="N20" s="124">
        <v>90</v>
      </c>
      <c r="O20" s="130"/>
      <c r="P20" s="136"/>
      <c r="Q20" s="190"/>
      <c r="R20" s="131">
        <v>4</v>
      </c>
      <c r="S20" s="131"/>
      <c r="T20" s="133"/>
      <c r="U20" s="133"/>
      <c r="V20" s="133"/>
      <c r="W20" s="134"/>
      <c r="X20" s="223"/>
      <c r="Y20" s="113"/>
      <c r="Z20" s="113"/>
      <c r="AA20" s="116"/>
      <c r="AB20" s="116"/>
      <c r="AC20" s="116"/>
      <c r="AD20" s="116"/>
      <c r="AE20" s="116"/>
      <c r="AF20" s="116"/>
      <c r="AG20" s="116"/>
      <c r="AH20" s="116"/>
      <c r="AI20" s="116"/>
      <c r="AJ20" s="113"/>
      <c r="AK20" s="116"/>
      <c r="AL20" s="116"/>
      <c r="AM20" s="116"/>
      <c r="AN20" s="116"/>
      <c r="AO20" s="116"/>
      <c r="AP20" s="116"/>
      <c r="AQ20" s="116"/>
      <c r="AR20" s="116"/>
      <c r="AS20" s="116"/>
      <c r="AT20" s="113"/>
      <c r="AU20" s="116"/>
      <c r="AV20" s="116"/>
      <c r="AW20" s="116"/>
      <c r="AX20" s="116"/>
      <c r="AY20" s="116"/>
      <c r="AZ20" s="116"/>
      <c r="BA20" s="116"/>
      <c r="BB20" s="116"/>
      <c r="BC20" s="116"/>
      <c r="BD20" s="113"/>
      <c r="BE20" s="116"/>
      <c r="BF20" s="116"/>
      <c r="BG20" s="116"/>
      <c r="BH20" s="116"/>
      <c r="BI20" s="116"/>
      <c r="BJ20" s="116"/>
      <c r="BK20" s="116"/>
      <c r="BL20" s="116"/>
      <c r="BM20" s="116"/>
      <c r="BN20" s="113"/>
      <c r="BO20" s="116"/>
      <c r="BP20" s="116"/>
      <c r="BQ20" s="116"/>
      <c r="BR20" s="116"/>
      <c r="BS20" s="116"/>
      <c r="BT20" s="116"/>
      <c r="BU20" s="116"/>
      <c r="BV20" s="116"/>
      <c r="BW20" s="116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</row>
    <row r="21" spans="1:98" s="12" customFormat="1" ht="48" customHeight="1" thickBot="1">
      <c r="A21" s="213" t="s">
        <v>180</v>
      </c>
      <c r="B21" s="188" t="s">
        <v>199</v>
      </c>
      <c r="C21" s="130"/>
      <c r="D21" s="130"/>
      <c r="E21" s="126"/>
      <c r="F21" s="127"/>
      <c r="G21" s="128">
        <f>H21/30</f>
        <v>2.5</v>
      </c>
      <c r="H21" s="129">
        <f>J21+K21+L21+M21+N21+O21</f>
        <v>75</v>
      </c>
      <c r="I21" s="129">
        <f>J21+K21+L21+M21</f>
        <v>30</v>
      </c>
      <c r="J21" s="130">
        <v>14</v>
      </c>
      <c r="K21" s="124"/>
      <c r="L21" s="130">
        <v>16</v>
      </c>
      <c r="M21" s="130"/>
      <c r="N21" s="124">
        <v>45</v>
      </c>
      <c r="O21" s="130"/>
      <c r="P21" s="136"/>
      <c r="Q21" s="190"/>
      <c r="R21" s="131"/>
      <c r="S21" s="131"/>
      <c r="T21" s="133"/>
      <c r="U21" s="133"/>
      <c r="V21" s="133"/>
      <c r="W21" s="134"/>
      <c r="X21" s="223"/>
      <c r="Y21" s="113"/>
      <c r="Z21" s="113"/>
      <c r="AA21" s="116"/>
      <c r="AB21" s="116"/>
      <c r="AC21" s="116"/>
      <c r="AD21" s="116"/>
      <c r="AE21" s="116"/>
      <c r="AF21" s="116"/>
      <c r="AG21" s="116"/>
      <c r="AH21" s="116"/>
      <c r="AI21" s="116"/>
      <c r="AJ21" s="113"/>
      <c r="AK21" s="116"/>
      <c r="AL21" s="116"/>
      <c r="AM21" s="116"/>
      <c r="AN21" s="116"/>
      <c r="AO21" s="116"/>
      <c r="AP21" s="116"/>
      <c r="AQ21" s="116"/>
      <c r="AR21" s="116"/>
      <c r="AS21" s="116"/>
      <c r="AT21" s="113"/>
      <c r="AU21" s="116"/>
      <c r="AV21" s="116"/>
      <c r="AW21" s="116"/>
      <c r="AX21" s="116"/>
      <c r="AY21" s="116"/>
      <c r="AZ21" s="116"/>
      <c r="BA21" s="116"/>
      <c r="BB21" s="116"/>
      <c r="BC21" s="116"/>
      <c r="BD21" s="113"/>
      <c r="BE21" s="116"/>
      <c r="BF21" s="116"/>
      <c r="BG21" s="116"/>
      <c r="BH21" s="116"/>
      <c r="BI21" s="116"/>
      <c r="BJ21" s="116"/>
      <c r="BK21" s="116"/>
      <c r="BL21" s="116"/>
      <c r="BM21" s="116"/>
      <c r="BN21" s="113"/>
      <c r="BO21" s="116"/>
      <c r="BP21" s="116"/>
      <c r="BQ21" s="116"/>
      <c r="BR21" s="116"/>
      <c r="BS21" s="116"/>
      <c r="BT21" s="116"/>
      <c r="BU21" s="116"/>
      <c r="BV21" s="116"/>
      <c r="BW21" s="116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</row>
    <row r="22" spans="1:98" s="12" customFormat="1" ht="45.75" customHeight="1" thickBot="1">
      <c r="A22" s="213" t="s">
        <v>181</v>
      </c>
      <c r="B22" s="188" t="s">
        <v>200</v>
      </c>
      <c r="C22" s="130"/>
      <c r="D22" s="130"/>
      <c r="E22" s="126"/>
      <c r="F22" s="127"/>
      <c r="G22" s="128">
        <f>H22/30</f>
        <v>2.5</v>
      </c>
      <c r="H22" s="129">
        <f>J22+K22+L22+M22+N22+O22</f>
        <v>75</v>
      </c>
      <c r="I22" s="129">
        <f>J22+K22+L22+M22</f>
        <v>30</v>
      </c>
      <c r="J22" s="130">
        <v>16</v>
      </c>
      <c r="K22" s="124"/>
      <c r="L22" s="130">
        <v>14</v>
      </c>
      <c r="M22" s="130"/>
      <c r="N22" s="124">
        <v>45</v>
      </c>
      <c r="O22" s="130"/>
      <c r="P22" s="136"/>
      <c r="Q22" s="190"/>
      <c r="R22" s="131"/>
      <c r="S22" s="131"/>
      <c r="T22" s="133"/>
      <c r="U22" s="133"/>
      <c r="V22" s="133"/>
      <c r="W22" s="134"/>
      <c r="X22" s="223"/>
      <c r="Y22" s="113"/>
      <c r="Z22" s="113"/>
      <c r="AA22" s="116"/>
      <c r="AB22" s="116"/>
      <c r="AC22" s="116"/>
      <c r="AD22" s="116"/>
      <c r="AE22" s="116"/>
      <c r="AF22" s="116"/>
      <c r="AG22" s="116"/>
      <c r="AH22" s="116"/>
      <c r="AI22" s="116"/>
      <c r="AJ22" s="113"/>
      <c r="AK22" s="116"/>
      <c r="AL22" s="116"/>
      <c r="AM22" s="116"/>
      <c r="AN22" s="116"/>
      <c r="AO22" s="116"/>
      <c r="AP22" s="116"/>
      <c r="AQ22" s="116"/>
      <c r="AR22" s="116"/>
      <c r="AS22" s="116"/>
      <c r="AT22" s="113"/>
      <c r="AU22" s="116"/>
      <c r="AV22" s="116"/>
      <c r="AW22" s="116"/>
      <c r="AX22" s="116"/>
      <c r="AY22" s="116"/>
      <c r="AZ22" s="116"/>
      <c r="BA22" s="116"/>
      <c r="BB22" s="116"/>
      <c r="BC22" s="116"/>
      <c r="BD22" s="113"/>
      <c r="BE22" s="116"/>
      <c r="BF22" s="116"/>
      <c r="BG22" s="116"/>
      <c r="BH22" s="116"/>
      <c r="BI22" s="116"/>
      <c r="BJ22" s="116"/>
      <c r="BK22" s="116"/>
      <c r="BL22" s="116"/>
      <c r="BM22" s="116"/>
      <c r="BN22" s="113"/>
      <c r="BO22" s="116"/>
      <c r="BP22" s="116"/>
      <c r="BQ22" s="116"/>
      <c r="BR22" s="116"/>
      <c r="BS22" s="116"/>
      <c r="BT22" s="116"/>
      <c r="BU22" s="116"/>
      <c r="BV22" s="116"/>
      <c r="BW22" s="116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</row>
    <row r="23" spans="1:98" s="12" customFormat="1" ht="45.75" customHeight="1" thickBot="1">
      <c r="A23" s="130" t="s">
        <v>99</v>
      </c>
      <c r="B23" s="141" t="s">
        <v>96</v>
      </c>
      <c r="C23" s="130">
        <v>1</v>
      </c>
      <c r="D23" s="130"/>
      <c r="E23" s="126"/>
      <c r="F23" s="127"/>
      <c r="G23" s="128">
        <f t="shared" si="0"/>
        <v>3</v>
      </c>
      <c r="H23" s="129">
        <f t="shared" si="2"/>
        <v>90</v>
      </c>
      <c r="I23" s="129">
        <f t="shared" si="1"/>
        <v>44</v>
      </c>
      <c r="J23" s="130">
        <v>16</v>
      </c>
      <c r="K23" s="124"/>
      <c r="L23" s="130">
        <v>28</v>
      </c>
      <c r="M23" s="130"/>
      <c r="N23" s="124">
        <v>46</v>
      </c>
      <c r="O23" s="130"/>
      <c r="P23" s="142">
        <v>3</v>
      </c>
      <c r="Q23" s="190"/>
      <c r="R23" s="131"/>
      <c r="S23" s="131"/>
      <c r="T23" s="133"/>
      <c r="U23" s="133"/>
      <c r="V23" s="133"/>
      <c r="W23" s="134"/>
      <c r="X23" s="222"/>
      <c r="Y23" s="107"/>
      <c r="Z23" s="107"/>
      <c r="AA23" s="115"/>
      <c r="AB23" s="115"/>
      <c r="AC23" s="115"/>
      <c r="AD23" s="115"/>
      <c r="AE23" s="115"/>
      <c r="AF23" s="115"/>
      <c r="AG23" s="115"/>
      <c r="AH23" s="115"/>
      <c r="AI23" s="115"/>
      <c r="AJ23" s="107"/>
      <c r="AK23" s="115"/>
      <c r="AL23" s="115"/>
      <c r="AM23" s="115"/>
      <c r="AN23" s="115"/>
      <c r="AO23" s="115"/>
      <c r="AP23" s="115"/>
      <c r="AQ23" s="115"/>
      <c r="AR23" s="115"/>
      <c r="AS23" s="115"/>
      <c r="AT23" s="107"/>
      <c r="AU23" s="115"/>
      <c r="AV23" s="115"/>
      <c r="AW23" s="115"/>
      <c r="AX23" s="115"/>
      <c r="AY23" s="115"/>
      <c r="AZ23" s="115"/>
      <c r="BA23" s="115"/>
      <c r="BB23" s="115"/>
      <c r="BC23" s="115"/>
      <c r="BD23" s="107"/>
      <c r="BE23" s="115"/>
      <c r="BF23" s="115"/>
      <c r="BG23" s="115"/>
      <c r="BH23" s="115"/>
      <c r="BI23" s="115"/>
      <c r="BJ23" s="115"/>
      <c r="BK23" s="115"/>
      <c r="BL23" s="115"/>
      <c r="BM23" s="115"/>
      <c r="BN23" s="107"/>
      <c r="BO23" s="115"/>
      <c r="BP23" s="115"/>
      <c r="BQ23" s="115"/>
      <c r="BR23" s="115"/>
      <c r="BS23" s="115"/>
      <c r="BT23" s="115"/>
      <c r="BU23" s="115"/>
      <c r="BV23" s="115"/>
      <c r="BW23" s="115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</row>
    <row r="24" spans="1:98" s="12" customFormat="1" ht="99" customHeight="1" thickBot="1">
      <c r="A24" s="130" t="s">
        <v>158</v>
      </c>
      <c r="B24" s="125" t="s">
        <v>97</v>
      </c>
      <c r="C24" s="130"/>
      <c r="D24" s="130"/>
      <c r="E24" s="126"/>
      <c r="F24" s="127"/>
      <c r="G24" s="128">
        <f t="shared" si="0"/>
        <v>1.5</v>
      </c>
      <c r="H24" s="129">
        <f t="shared" si="2"/>
        <v>45</v>
      </c>
      <c r="I24" s="129">
        <f t="shared" si="1"/>
        <v>22</v>
      </c>
      <c r="J24" s="130">
        <v>8</v>
      </c>
      <c r="K24" s="124"/>
      <c r="L24" s="130">
        <v>14</v>
      </c>
      <c r="M24" s="130"/>
      <c r="N24" s="124">
        <v>23</v>
      </c>
      <c r="O24" s="130"/>
      <c r="P24" s="136"/>
      <c r="Q24" s="190"/>
      <c r="R24" s="131"/>
      <c r="S24" s="131"/>
      <c r="T24" s="133"/>
      <c r="U24" s="133"/>
      <c r="V24" s="133"/>
      <c r="W24" s="134"/>
      <c r="X24" s="222"/>
      <c r="Y24" s="107"/>
      <c r="Z24" s="107"/>
      <c r="AA24" s="115"/>
      <c r="AB24" s="115"/>
      <c r="AC24" s="115"/>
      <c r="AD24" s="115"/>
      <c r="AE24" s="115"/>
      <c r="AF24" s="115"/>
      <c r="AG24" s="115"/>
      <c r="AH24" s="115"/>
      <c r="AI24" s="115"/>
      <c r="AJ24" s="107"/>
      <c r="AK24" s="115"/>
      <c r="AL24" s="115"/>
      <c r="AM24" s="115"/>
      <c r="AN24" s="115"/>
      <c r="AO24" s="115"/>
      <c r="AP24" s="115"/>
      <c r="AQ24" s="115"/>
      <c r="AR24" s="115"/>
      <c r="AS24" s="115"/>
      <c r="AT24" s="107"/>
      <c r="AU24" s="115"/>
      <c r="AV24" s="115"/>
      <c r="AW24" s="115"/>
      <c r="AX24" s="115"/>
      <c r="AY24" s="115"/>
      <c r="AZ24" s="115"/>
      <c r="BA24" s="115"/>
      <c r="BB24" s="115"/>
      <c r="BC24" s="115"/>
      <c r="BD24" s="107"/>
      <c r="BE24" s="115"/>
      <c r="BF24" s="115"/>
      <c r="BG24" s="115"/>
      <c r="BH24" s="115"/>
      <c r="BI24" s="115"/>
      <c r="BJ24" s="115"/>
      <c r="BK24" s="115"/>
      <c r="BL24" s="115"/>
      <c r="BM24" s="115"/>
      <c r="BN24" s="107"/>
      <c r="BO24" s="115"/>
      <c r="BP24" s="115"/>
      <c r="BQ24" s="115"/>
      <c r="BR24" s="115"/>
      <c r="BS24" s="115"/>
      <c r="BT24" s="115"/>
      <c r="BU24" s="115"/>
      <c r="BV24" s="115"/>
      <c r="BW24" s="115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1:98" s="12" customFormat="1" ht="70.5" customHeight="1" thickBot="1">
      <c r="A25" s="130" t="s">
        <v>159</v>
      </c>
      <c r="B25" s="125" t="s">
        <v>98</v>
      </c>
      <c r="C25" s="130"/>
      <c r="D25" s="130"/>
      <c r="E25" s="126"/>
      <c r="F25" s="127"/>
      <c r="G25" s="128">
        <f t="shared" si="0"/>
        <v>1.5</v>
      </c>
      <c r="H25" s="129">
        <f t="shared" si="2"/>
        <v>45</v>
      </c>
      <c r="I25" s="129">
        <f t="shared" si="1"/>
        <v>22</v>
      </c>
      <c r="J25" s="130">
        <v>8</v>
      </c>
      <c r="K25" s="124"/>
      <c r="L25" s="130">
        <v>14</v>
      </c>
      <c r="M25" s="130"/>
      <c r="N25" s="124">
        <v>23</v>
      </c>
      <c r="O25" s="130"/>
      <c r="P25" s="136"/>
      <c r="Q25" s="190"/>
      <c r="R25" s="131"/>
      <c r="S25" s="131"/>
      <c r="T25" s="133"/>
      <c r="U25" s="133"/>
      <c r="V25" s="133"/>
      <c r="W25" s="134"/>
      <c r="X25" s="222"/>
      <c r="Y25" s="107"/>
      <c r="Z25" s="107"/>
      <c r="AA25" s="115"/>
      <c r="AB25" s="115"/>
      <c r="AC25" s="115"/>
      <c r="AD25" s="115"/>
      <c r="AE25" s="115"/>
      <c r="AF25" s="115"/>
      <c r="AG25" s="115"/>
      <c r="AH25" s="115"/>
      <c r="AI25" s="115"/>
      <c r="AJ25" s="107"/>
      <c r="AK25" s="115"/>
      <c r="AL25" s="115"/>
      <c r="AM25" s="115"/>
      <c r="AN25" s="115"/>
      <c r="AO25" s="115"/>
      <c r="AP25" s="115"/>
      <c r="AQ25" s="115"/>
      <c r="AR25" s="115"/>
      <c r="AS25" s="115"/>
      <c r="AT25" s="107"/>
      <c r="AU25" s="115"/>
      <c r="AV25" s="115"/>
      <c r="AW25" s="115"/>
      <c r="AX25" s="115"/>
      <c r="AY25" s="115"/>
      <c r="AZ25" s="115"/>
      <c r="BA25" s="115"/>
      <c r="BB25" s="115"/>
      <c r="BC25" s="115"/>
      <c r="BD25" s="107"/>
      <c r="BE25" s="115"/>
      <c r="BF25" s="115"/>
      <c r="BG25" s="115"/>
      <c r="BH25" s="115"/>
      <c r="BI25" s="115"/>
      <c r="BJ25" s="115"/>
      <c r="BK25" s="115"/>
      <c r="BL25" s="115"/>
      <c r="BM25" s="115"/>
      <c r="BN25" s="107"/>
      <c r="BO25" s="115"/>
      <c r="BP25" s="115"/>
      <c r="BQ25" s="115"/>
      <c r="BR25" s="115"/>
      <c r="BS25" s="115"/>
      <c r="BT25" s="115"/>
      <c r="BU25" s="115"/>
      <c r="BV25" s="115"/>
      <c r="BW25" s="115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spans="1:98" s="12" customFormat="1" ht="45.75" customHeight="1" thickBot="1">
      <c r="A26" s="130" t="s">
        <v>100</v>
      </c>
      <c r="B26" s="125" t="s">
        <v>195</v>
      </c>
      <c r="C26" s="130"/>
      <c r="D26" s="130">
        <v>2</v>
      </c>
      <c r="E26" s="126"/>
      <c r="F26" s="127"/>
      <c r="G26" s="128">
        <f t="shared" si="0"/>
        <v>3</v>
      </c>
      <c r="H26" s="129">
        <f t="shared" si="2"/>
        <v>90</v>
      </c>
      <c r="I26" s="129">
        <f t="shared" si="1"/>
        <v>36</v>
      </c>
      <c r="J26" s="130"/>
      <c r="K26" s="124"/>
      <c r="L26" s="130">
        <v>36</v>
      </c>
      <c r="M26" s="130"/>
      <c r="N26" s="124">
        <v>54</v>
      </c>
      <c r="O26" s="130"/>
      <c r="P26" s="136"/>
      <c r="Q26" s="191">
        <v>2</v>
      </c>
      <c r="R26" s="131"/>
      <c r="S26" s="131"/>
      <c r="T26" s="133"/>
      <c r="U26" s="133"/>
      <c r="V26" s="133"/>
      <c r="W26" s="134"/>
      <c r="X26" s="223"/>
      <c r="Y26" s="113"/>
      <c r="Z26" s="113"/>
      <c r="AA26" s="116"/>
      <c r="AB26" s="116"/>
      <c r="AC26" s="116"/>
      <c r="AD26" s="116"/>
      <c r="AE26" s="116"/>
      <c r="AF26" s="116"/>
      <c r="AG26" s="116"/>
      <c r="AH26" s="116"/>
      <c r="AI26" s="116"/>
      <c r="AJ26" s="113"/>
      <c r="AK26" s="116"/>
      <c r="AL26" s="116"/>
      <c r="AM26" s="116"/>
      <c r="AN26" s="116"/>
      <c r="AO26" s="116"/>
      <c r="AP26" s="116"/>
      <c r="AQ26" s="116"/>
      <c r="AR26" s="116"/>
      <c r="AS26" s="116"/>
      <c r="AT26" s="113"/>
      <c r="AU26" s="116"/>
      <c r="AV26" s="116"/>
      <c r="AW26" s="116"/>
      <c r="AX26" s="116"/>
      <c r="AY26" s="116"/>
      <c r="AZ26" s="116"/>
      <c r="BA26" s="116"/>
      <c r="BB26" s="116"/>
      <c r="BC26" s="116"/>
      <c r="BD26" s="113"/>
      <c r="BE26" s="116"/>
      <c r="BF26" s="116"/>
      <c r="BG26" s="116"/>
      <c r="BH26" s="116"/>
      <c r="BI26" s="116"/>
      <c r="BJ26" s="116"/>
      <c r="BK26" s="116"/>
      <c r="BL26" s="116"/>
      <c r="BM26" s="116"/>
      <c r="BN26" s="113"/>
      <c r="BO26" s="116"/>
      <c r="BP26" s="116"/>
      <c r="BQ26" s="116"/>
      <c r="BR26" s="116"/>
      <c r="BS26" s="116"/>
      <c r="BT26" s="116"/>
      <c r="BU26" s="116"/>
      <c r="BV26" s="116"/>
      <c r="BW26" s="116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</row>
    <row r="27" spans="1:98" s="12" customFormat="1" ht="45.75" customHeight="1" thickBot="1">
      <c r="A27" s="130" t="s">
        <v>101</v>
      </c>
      <c r="B27" s="143" t="s">
        <v>92</v>
      </c>
      <c r="C27" s="130">
        <v>3</v>
      </c>
      <c r="D27" s="130"/>
      <c r="E27" s="126"/>
      <c r="F27" s="127"/>
      <c r="G27" s="128">
        <f t="shared" si="0"/>
        <v>3</v>
      </c>
      <c r="H27" s="129">
        <f t="shared" si="2"/>
        <v>90</v>
      </c>
      <c r="I27" s="129">
        <f t="shared" si="1"/>
        <v>30</v>
      </c>
      <c r="J27" s="130">
        <v>16</v>
      </c>
      <c r="K27" s="124"/>
      <c r="L27" s="139"/>
      <c r="M27" s="130">
        <v>14</v>
      </c>
      <c r="N27" s="135">
        <v>60</v>
      </c>
      <c r="O27" s="130"/>
      <c r="P27" s="136"/>
      <c r="Q27" s="191"/>
      <c r="R27" s="136">
        <v>2</v>
      </c>
      <c r="S27" s="144"/>
      <c r="T27" s="133"/>
      <c r="U27" s="133"/>
      <c r="V27" s="133"/>
      <c r="W27" s="134"/>
      <c r="X27" s="223"/>
      <c r="Y27" s="113"/>
      <c r="Z27" s="113"/>
      <c r="AA27" s="116"/>
      <c r="AB27" s="116"/>
      <c r="AC27" s="116"/>
      <c r="AD27" s="116"/>
      <c r="AE27" s="116"/>
      <c r="AF27" s="116"/>
      <c r="AG27" s="116"/>
      <c r="AH27" s="116"/>
      <c r="AI27" s="116"/>
      <c r="AJ27" s="113"/>
      <c r="AK27" s="116"/>
      <c r="AL27" s="116"/>
      <c r="AM27" s="116"/>
      <c r="AN27" s="116"/>
      <c r="AO27" s="116"/>
      <c r="AP27" s="116"/>
      <c r="AQ27" s="116"/>
      <c r="AR27" s="116"/>
      <c r="AS27" s="116"/>
      <c r="AT27" s="113"/>
      <c r="AU27" s="116"/>
      <c r="AV27" s="116"/>
      <c r="AW27" s="116"/>
      <c r="AX27" s="116"/>
      <c r="AY27" s="116"/>
      <c r="AZ27" s="116"/>
      <c r="BA27" s="116"/>
      <c r="BB27" s="116"/>
      <c r="BC27" s="116"/>
      <c r="BD27" s="113"/>
      <c r="BE27" s="116"/>
      <c r="BF27" s="116"/>
      <c r="BG27" s="116"/>
      <c r="BH27" s="116"/>
      <c r="BI27" s="116"/>
      <c r="BJ27" s="116"/>
      <c r="BK27" s="116"/>
      <c r="BL27" s="116"/>
      <c r="BM27" s="116"/>
      <c r="BN27" s="113"/>
      <c r="BO27" s="116"/>
      <c r="BP27" s="116"/>
      <c r="BQ27" s="116"/>
      <c r="BR27" s="116"/>
      <c r="BS27" s="116"/>
      <c r="BT27" s="116"/>
      <c r="BU27" s="116"/>
      <c r="BV27" s="116"/>
      <c r="BW27" s="116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</row>
    <row r="28" spans="1:98" s="12" customFormat="1" ht="63" customHeight="1" thickBot="1">
      <c r="A28" s="213" t="s">
        <v>102</v>
      </c>
      <c r="B28" s="188" t="s">
        <v>182</v>
      </c>
      <c r="C28" s="130"/>
      <c r="D28" s="130" t="s">
        <v>190</v>
      </c>
      <c r="E28" s="126"/>
      <c r="F28" s="127"/>
      <c r="G28" s="128">
        <f t="shared" si="0"/>
        <v>3</v>
      </c>
      <c r="H28" s="129">
        <f>J28+K28+L28+M28+N28+O28</f>
        <v>90</v>
      </c>
      <c r="I28" s="129">
        <f>J28+K28+L28+M28</f>
        <v>36</v>
      </c>
      <c r="J28" s="130">
        <v>18</v>
      </c>
      <c r="K28" s="124"/>
      <c r="L28" s="130"/>
      <c r="M28" s="130">
        <v>18</v>
      </c>
      <c r="N28" s="124">
        <v>54</v>
      </c>
      <c r="O28" s="130"/>
      <c r="P28" s="136"/>
      <c r="Q28" s="191">
        <v>2</v>
      </c>
      <c r="R28" s="136"/>
      <c r="S28" s="136"/>
      <c r="T28" s="136"/>
      <c r="U28" s="136"/>
      <c r="V28" s="136"/>
      <c r="W28" s="145"/>
      <c r="X28" s="113"/>
      <c r="Y28" s="113"/>
      <c r="Z28" s="113"/>
      <c r="AA28" s="116"/>
      <c r="AB28" s="116"/>
      <c r="AC28" s="116"/>
      <c r="AD28" s="116"/>
      <c r="AE28" s="116"/>
      <c r="AF28" s="116"/>
      <c r="AG28" s="116"/>
      <c r="AH28" s="116"/>
      <c r="AI28" s="116"/>
      <c r="AJ28" s="113"/>
      <c r="AK28" s="116"/>
      <c r="AL28" s="116"/>
      <c r="AM28" s="116"/>
      <c r="AN28" s="116"/>
      <c r="AO28" s="116"/>
      <c r="AP28" s="116"/>
      <c r="AQ28" s="116"/>
      <c r="AR28" s="116"/>
      <c r="AS28" s="116"/>
      <c r="AT28" s="113"/>
      <c r="AU28" s="116"/>
      <c r="AV28" s="116"/>
      <c r="AW28" s="116"/>
      <c r="AX28" s="116"/>
      <c r="AY28" s="116"/>
      <c r="AZ28" s="116"/>
      <c r="BA28" s="116"/>
      <c r="BB28" s="116"/>
      <c r="BC28" s="116"/>
      <c r="BD28" s="113"/>
      <c r="BE28" s="116"/>
      <c r="BF28" s="116"/>
      <c r="BG28" s="116"/>
      <c r="BH28" s="116"/>
      <c r="BI28" s="116"/>
      <c r="BJ28" s="116"/>
      <c r="BK28" s="116"/>
      <c r="BL28" s="116"/>
      <c r="BM28" s="116"/>
      <c r="BN28" s="113"/>
      <c r="BO28" s="116"/>
      <c r="BP28" s="116"/>
      <c r="BQ28" s="116"/>
      <c r="BR28" s="116"/>
      <c r="BS28" s="116"/>
      <c r="BT28" s="116"/>
      <c r="BU28" s="116"/>
      <c r="BV28" s="116"/>
      <c r="BW28" s="116">
        <v>3</v>
      </c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</row>
    <row r="29" spans="1:98" s="12" customFormat="1" ht="70.5" customHeight="1" thickBot="1">
      <c r="A29" s="130" t="s">
        <v>103</v>
      </c>
      <c r="B29" s="125" t="s">
        <v>160</v>
      </c>
      <c r="C29" s="146"/>
      <c r="D29" s="130">
        <v>1</v>
      </c>
      <c r="E29" s="126"/>
      <c r="F29" s="127"/>
      <c r="G29" s="128">
        <f t="shared" si="0"/>
        <v>3</v>
      </c>
      <c r="H29" s="129">
        <f t="shared" si="2"/>
        <v>90</v>
      </c>
      <c r="I29" s="129">
        <f t="shared" si="1"/>
        <v>44</v>
      </c>
      <c r="J29" s="130">
        <v>16</v>
      </c>
      <c r="K29" s="124"/>
      <c r="L29" s="130">
        <v>28</v>
      </c>
      <c r="M29" s="130"/>
      <c r="N29" s="124">
        <v>46</v>
      </c>
      <c r="O29" s="130"/>
      <c r="P29" s="136">
        <v>3</v>
      </c>
      <c r="Q29" s="191"/>
      <c r="R29" s="147"/>
      <c r="S29" s="147"/>
      <c r="T29" s="147"/>
      <c r="U29" s="136"/>
      <c r="V29" s="136"/>
      <c r="W29" s="134"/>
      <c r="X29" s="226"/>
      <c r="Y29" s="107"/>
      <c r="Z29" s="107"/>
      <c r="AA29" s="115"/>
      <c r="AB29" s="115"/>
      <c r="AC29" s="115"/>
      <c r="AD29" s="115"/>
      <c r="AE29" s="115"/>
      <c r="AF29" s="115"/>
      <c r="AG29" s="115"/>
      <c r="AH29" s="115"/>
      <c r="AI29" s="115"/>
      <c r="AJ29" s="107"/>
      <c r="AK29" s="115"/>
      <c r="AL29" s="115"/>
      <c r="AM29" s="115"/>
      <c r="AN29" s="115"/>
      <c r="AO29" s="115"/>
      <c r="AP29" s="115"/>
      <c r="AQ29" s="115"/>
      <c r="AR29" s="115"/>
      <c r="AS29" s="115"/>
      <c r="AT29" s="107"/>
      <c r="AU29" s="115"/>
      <c r="AV29" s="115"/>
      <c r="AW29" s="115"/>
      <c r="AX29" s="115"/>
      <c r="AY29" s="115"/>
      <c r="AZ29" s="115"/>
      <c r="BA29" s="115"/>
      <c r="BB29" s="115"/>
      <c r="BC29" s="115"/>
      <c r="BD29" s="107"/>
      <c r="BE29" s="115"/>
      <c r="BF29" s="115"/>
      <c r="BG29" s="115"/>
      <c r="BH29" s="115"/>
      <c r="BI29" s="115"/>
      <c r="BJ29" s="115"/>
      <c r="BK29" s="115"/>
      <c r="BL29" s="115"/>
      <c r="BM29" s="115"/>
      <c r="BN29" s="107"/>
      <c r="BO29" s="115"/>
      <c r="BP29" s="115"/>
      <c r="BQ29" s="115"/>
      <c r="BR29" s="115"/>
      <c r="BS29" s="115"/>
      <c r="BT29" s="115"/>
      <c r="BU29" s="115"/>
      <c r="BV29" s="115"/>
      <c r="BW29" s="115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</row>
    <row r="30" spans="1:98" s="12" customFormat="1" ht="65.25" customHeight="1" thickBot="1">
      <c r="A30" s="130" t="s">
        <v>105</v>
      </c>
      <c r="B30" s="125" t="s">
        <v>104</v>
      </c>
      <c r="C30" s="130">
        <v>4</v>
      </c>
      <c r="D30" s="130"/>
      <c r="E30" s="126"/>
      <c r="F30" s="127"/>
      <c r="G30" s="128">
        <f t="shared" si="0"/>
        <v>3</v>
      </c>
      <c r="H30" s="129">
        <f t="shared" si="2"/>
        <v>90</v>
      </c>
      <c r="I30" s="129">
        <f>J30+K30+L30+M30</f>
        <v>36</v>
      </c>
      <c r="J30" s="130">
        <v>18</v>
      </c>
      <c r="K30" s="124"/>
      <c r="L30" s="130">
        <v>18</v>
      </c>
      <c r="M30" s="130"/>
      <c r="N30" s="124">
        <v>54</v>
      </c>
      <c r="O30" s="130"/>
      <c r="P30" s="136"/>
      <c r="Q30" s="191"/>
      <c r="R30" s="147"/>
      <c r="S30" s="218">
        <v>2</v>
      </c>
      <c r="T30" s="147"/>
      <c r="U30" s="136"/>
      <c r="V30" s="136"/>
      <c r="W30" s="134"/>
      <c r="X30" s="222"/>
      <c r="Y30" s="107"/>
      <c r="Z30" s="107"/>
      <c r="AA30" s="115"/>
      <c r="AB30" s="115"/>
      <c r="AC30" s="115"/>
      <c r="AD30" s="115"/>
      <c r="AE30" s="115"/>
      <c r="AF30" s="115"/>
      <c r="AG30" s="115"/>
      <c r="AH30" s="115"/>
      <c r="AI30" s="115"/>
      <c r="AJ30" s="107"/>
      <c r="AK30" s="115"/>
      <c r="AL30" s="115"/>
      <c r="AM30" s="115"/>
      <c r="AN30" s="115"/>
      <c r="AO30" s="115"/>
      <c r="AP30" s="115"/>
      <c r="AQ30" s="115"/>
      <c r="AR30" s="115"/>
      <c r="AS30" s="115"/>
      <c r="AT30" s="107"/>
      <c r="AU30" s="115"/>
      <c r="AV30" s="115"/>
      <c r="AW30" s="115"/>
      <c r="AX30" s="115"/>
      <c r="AY30" s="115"/>
      <c r="AZ30" s="115"/>
      <c r="BA30" s="115"/>
      <c r="BB30" s="115"/>
      <c r="BC30" s="115"/>
      <c r="BD30" s="107"/>
      <c r="BE30" s="115"/>
      <c r="BF30" s="115"/>
      <c r="BG30" s="115"/>
      <c r="BH30" s="115"/>
      <c r="BI30" s="115"/>
      <c r="BJ30" s="115"/>
      <c r="BK30" s="115"/>
      <c r="BL30" s="115"/>
      <c r="BM30" s="115"/>
      <c r="BN30" s="107"/>
      <c r="BO30" s="115"/>
      <c r="BP30" s="115"/>
      <c r="BQ30" s="115"/>
      <c r="BR30" s="115"/>
      <c r="BS30" s="115"/>
      <c r="BT30" s="115"/>
      <c r="BU30" s="115"/>
      <c r="BV30" s="115"/>
      <c r="BW30" s="115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</row>
    <row r="31" spans="1:98" s="12" customFormat="1" ht="65.25" customHeight="1" thickBot="1">
      <c r="A31" s="213" t="s">
        <v>107</v>
      </c>
      <c r="B31" s="188" t="s">
        <v>183</v>
      </c>
      <c r="C31" s="148"/>
      <c r="D31" s="130">
        <v>4</v>
      </c>
      <c r="E31" s="126"/>
      <c r="F31" s="127"/>
      <c r="G31" s="128">
        <f t="shared" si="0"/>
        <v>4</v>
      </c>
      <c r="H31" s="129">
        <f>J31+K31+L31+M31+N31+O31</f>
        <v>120</v>
      </c>
      <c r="I31" s="129">
        <f>J31+K31+L31+M31</f>
        <v>54</v>
      </c>
      <c r="J31" s="130">
        <v>18</v>
      </c>
      <c r="K31" s="124"/>
      <c r="L31" s="130">
        <v>36</v>
      </c>
      <c r="M31" s="130"/>
      <c r="N31" s="124">
        <v>66</v>
      </c>
      <c r="O31" s="130"/>
      <c r="P31" s="136"/>
      <c r="Q31" s="192"/>
      <c r="R31" s="147"/>
      <c r="S31" s="136">
        <v>3</v>
      </c>
      <c r="T31" s="136"/>
      <c r="U31" s="136"/>
      <c r="V31" s="136"/>
      <c r="W31" s="134"/>
      <c r="X31" s="222"/>
      <c r="Y31" s="107"/>
      <c r="Z31" s="107"/>
      <c r="AA31" s="115"/>
      <c r="AB31" s="115"/>
      <c r="AC31" s="115"/>
      <c r="AD31" s="115"/>
      <c r="AE31" s="115"/>
      <c r="AF31" s="115"/>
      <c r="AG31" s="115"/>
      <c r="AH31" s="115"/>
      <c r="AI31" s="115"/>
      <c r="AJ31" s="107"/>
      <c r="AK31" s="115"/>
      <c r="AL31" s="115"/>
      <c r="AM31" s="115"/>
      <c r="AN31" s="115"/>
      <c r="AO31" s="115"/>
      <c r="AP31" s="115"/>
      <c r="AQ31" s="115"/>
      <c r="AR31" s="115"/>
      <c r="AS31" s="115"/>
      <c r="AT31" s="107"/>
      <c r="AU31" s="115"/>
      <c r="AV31" s="115"/>
      <c r="AW31" s="115"/>
      <c r="AX31" s="115"/>
      <c r="AY31" s="115"/>
      <c r="AZ31" s="115"/>
      <c r="BA31" s="115"/>
      <c r="BB31" s="115"/>
      <c r="BC31" s="115"/>
      <c r="BD31" s="107"/>
      <c r="BE31" s="115"/>
      <c r="BF31" s="115"/>
      <c r="BG31" s="115"/>
      <c r="BH31" s="115"/>
      <c r="BI31" s="115"/>
      <c r="BJ31" s="115"/>
      <c r="BK31" s="115"/>
      <c r="BL31" s="115"/>
      <c r="BM31" s="115"/>
      <c r="BN31" s="107"/>
      <c r="BO31" s="115"/>
      <c r="BP31" s="115"/>
      <c r="BQ31" s="115"/>
      <c r="BR31" s="115"/>
      <c r="BS31" s="115"/>
      <c r="BT31" s="115"/>
      <c r="BU31" s="115"/>
      <c r="BV31" s="115"/>
      <c r="BW31" s="115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</row>
    <row r="32" spans="1:98" s="12" customFormat="1" ht="51.75" customHeight="1" thickBot="1">
      <c r="A32" s="130" t="s">
        <v>108</v>
      </c>
      <c r="B32" s="125" t="s">
        <v>106</v>
      </c>
      <c r="C32" s="130">
        <v>5</v>
      </c>
      <c r="D32" s="130"/>
      <c r="E32" s="126"/>
      <c r="F32" s="126"/>
      <c r="G32" s="128">
        <f t="shared" si="0"/>
        <v>3</v>
      </c>
      <c r="H32" s="129">
        <f t="shared" si="2"/>
        <v>90</v>
      </c>
      <c r="I32" s="129">
        <f t="shared" si="1"/>
        <v>40</v>
      </c>
      <c r="J32" s="130">
        <v>14</v>
      </c>
      <c r="K32" s="124"/>
      <c r="L32" s="130">
        <v>26</v>
      </c>
      <c r="M32" s="130"/>
      <c r="N32" s="124">
        <v>50</v>
      </c>
      <c r="O32" s="130"/>
      <c r="P32" s="136"/>
      <c r="Q32" s="219"/>
      <c r="R32" s="147"/>
      <c r="S32" s="147"/>
      <c r="T32" s="136">
        <v>3</v>
      </c>
      <c r="U32" s="136"/>
      <c r="V32" s="136"/>
      <c r="W32" s="145"/>
      <c r="X32" s="107"/>
      <c r="Y32" s="107"/>
      <c r="Z32" s="107"/>
      <c r="AA32" s="115"/>
      <c r="AB32" s="115"/>
      <c r="AC32" s="115"/>
      <c r="AD32" s="115"/>
      <c r="AE32" s="115"/>
      <c r="AF32" s="115"/>
      <c r="AG32" s="115"/>
      <c r="AH32" s="115"/>
      <c r="AI32" s="115"/>
      <c r="AJ32" s="107"/>
      <c r="AK32" s="115"/>
      <c r="AL32" s="115"/>
      <c r="AM32" s="115"/>
      <c r="AN32" s="115"/>
      <c r="AO32" s="115"/>
      <c r="AP32" s="115"/>
      <c r="AQ32" s="115"/>
      <c r="AR32" s="115"/>
      <c r="AS32" s="115"/>
      <c r="AT32" s="107"/>
      <c r="AU32" s="115"/>
      <c r="AV32" s="115"/>
      <c r="AW32" s="115"/>
      <c r="AX32" s="115"/>
      <c r="AY32" s="115"/>
      <c r="AZ32" s="115"/>
      <c r="BA32" s="115"/>
      <c r="BB32" s="115"/>
      <c r="BC32" s="115"/>
      <c r="BD32" s="107"/>
      <c r="BE32" s="115"/>
      <c r="BF32" s="115"/>
      <c r="BG32" s="115"/>
      <c r="BH32" s="115"/>
      <c r="BI32" s="115"/>
      <c r="BJ32" s="115"/>
      <c r="BK32" s="115"/>
      <c r="BL32" s="115"/>
      <c r="BM32" s="115"/>
      <c r="BN32" s="107"/>
      <c r="BO32" s="115"/>
      <c r="BP32" s="115"/>
      <c r="BQ32" s="115"/>
      <c r="BR32" s="115"/>
      <c r="BS32" s="115"/>
      <c r="BT32" s="115"/>
      <c r="BU32" s="115"/>
      <c r="BV32" s="115"/>
      <c r="BW32" s="115">
        <v>3</v>
      </c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</row>
    <row r="33" spans="1:98" s="12" customFormat="1" ht="55.5" customHeight="1" thickBot="1">
      <c r="A33" s="130" t="s">
        <v>109</v>
      </c>
      <c r="B33" s="125" t="s">
        <v>161</v>
      </c>
      <c r="C33" s="130"/>
      <c r="D33" s="130" t="s">
        <v>14</v>
      </c>
      <c r="E33" s="126"/>
      <c r="F33" s="127"/>
      <c r="G33" s="128">
        <f t="shared" si="0"/>
        <v>3</v>
      </c>
      <c r="H33" s="129">
        <f t="shared" si="2"/>
        <v>90</v>
      </c>
      <c r="I33" s="129">
        <f t="shared" si="1"/>
        <v>40</v>
      </c>
      <c r="J33" s="149">
        <v>14</v>
      </c>
      <c r="K33" s="124"/>
      <c r="L33" s="150"/>
      <c r="M33" s="130">
        <v>26</v>
      </c>
      <c r="N33" s="151">
        <v>50</v>
      </c>
      <c r="O33" s="130"/>
      <c r="P33" s="136"/>
      <c r="Q33" s="192"/>
      <c r="R33" s="147"/>
      <c r="S33" s="147"/>
      <c r="T33" s="147"/>
      <c r="U33" s="136"/>
      <c r="V33" s="136"/>
      <c r="W33" s="134">
        <v>3</v>
      </c>
      <c r="X33" s="107"/>
      <c r="Y33" s="107"/>
      <c r="Z33" s="107"/>
      <c r="AA33" s="115"/>
      <c r="AB33" s="115"/>
      <c r="AC33" s="115"/>
      <c r="AD33" s="115"/>
      <c r="AE33" s="115"/>
      <c r="AF33" s="115"/>
      <c r="AG33" s="115"/>
      <c r="AH33" s="115"/>
      <c r="AI33" s="115"/>
      <c r="AJ33" s="107"/>
      <c r="AK33" s="115"/>
      <c r="AL33" s="115"/>
      <c r="AM33" s="115"/>
      <c r="AN33" s="115"/>
      <c r="AO33" s="115"/>
      <c r="AP33" s="115"/>
      <c r="AQ33" s="115"/>
      <c r="AR33" s="115"/>
      <c r="AS33" s="115"/>
      <c r="AT33" s="107"/>
      <c r="AU33" s="115"/>
      <c r="AV33" s="115"/>
      <c r="AW33" s="115"/>
      <c r="AX33" s="115"/>
      <c r="AY33" s="115"/>
      <c r="AZ33" s="115"/>
      <c r="BA33" s="115"/>
      <c r="BB33" s="115"/>
      <c r="BC33" s="115"/>
      <c r="BD33" s="107"/>
      <c r="BE33" s="115"/>
      <c r="BF33" s="115"/>
      <c r="BG33" s="115"/>
      <c r="BH33" s="115"/>
      <c r="BI33" s="115"/>
      <c r="BJ33" s="115"/>
      <c r="BK33" s="115"/>
      <c r="BL33" s="115"/>
      <c r="BM33" s="115"/>
      <c r="BN33" s="107"/>
      <c r="BO33" s="115"/>
      <c r="BP33" s="115"/>
      <c r="BQ33" s="115"/>
      <c r="BR33" s="115"/>
      <c r="BS33" s="115"/>
      <c r="BT33" s="115"/>
      <c r="BU33" s="115"/>
      <c r="BV33" s="115"/>
      <c r="BW33" s="115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</row>
    <row r="34" spans="1:98" s="12" customFormat="1" ht="45.75" customHeight="1" thickBot="1">
      <c r="A34" s="130" t="s">
        <v>111</v>
      </c>
      <c r="B34" s="125" t="s">
        <v>110</v>
      </c>
      <c r="C34" s="130">
        <v>2</v>
      </c>
      <c r="D34" s="130"/>
      <c r="E34" s="126"/>
      <c r="F34" s="127"/>
      <c r="G34" s="128">
        <f t="shared" si="0"/>
        <v>3</v>
      </c>
      <c r="H34" s="129">
        <f t="shared" si="2"/>
        <v>90</v>
      </c>
      <c r="I34" s="129">
        <f t="shared" si="1"/>
        <v>36</v>
      </c>
      <c r="J34" s="130">
        <v>18</v>
      </c>
      <c r="K34" s="124"/>
      <c r="L34" s="130">
        <v>18</v>
      </c>
      <c r="M34" s="130"/>
      <c r="N34" s="124">
        <v>54</v>
      </c>
      <c r="O34" s="130"/>
      <c r="P34" s="136"/>
      <c r="Q34" s="191">
        <v>2</v>
      </c>
      <c r="R34" s="147"/>
      <c r="S34" s="147"/>
      <c r="T34" s="147"/>
      <c r="U34" s="136"/>
      <c r="V34" s="136"/>
      <c r="W34" s="134"/>
      <c r="X34" s="107"/>
      <c r="Y34" s="107"/>
      <c r="Z34" s="107"/>
      <c r="AA34" s="115"/>
      <c r="AB34" s="115"/>
      <c r="AC34" s="115"/>
      <c r="AD34" s="115"/>
      <c r="AE34" s="115"/>
      <c r="AF34" s="115"/>
      <c r="AG34" s="115"/>
      <c r="AH34" s="115"/>
      <c r="AI34" s="115"/>
      <c r="AJ34" s="107"/>
      <c r="AK34" s="115"/>
      <c r="AL34" s="115"/>
      <c r="AM34" s="115"/>
      <c r="AN34" s="115"/>
      <c r="AO34" s="115"/>
      <c r="AP34" s="115"/>
      <c r="AQ34" s="115"/>
      <c r="AR34" s="115"/>
      <c r="AS34" s="115"/>
      <c r="AT34" s="107"/>
      <c r="AU34" s="115"/>
      <c r="AV34" s="115"/>
      <c r="AW34" s="115"/>
      <c r="AX34" s="115"/>
      <c r="AY34" s="115"/>
      <c r="AZ34" s="115"/>
      <c r="BA34" s="115"/>
      <c r="BB34" s="115"/>
      <c r="BC34" s="115"/>
      <c r="BD34" s="107"/>
      <c r="BE34" s="115"/>
      <c r="BF34" s="115"/>
      <c r="BG34" s="115"/>
      <c r="BH34" s="115"/>
      <c r="BI34" s="115"/>
      <c r="BJ34" s="115"/>
      <c r="BK34" s="115"/>
      <c r="BL34" s="115"/>
      <c r="BM34" s="115"/>
      <c r="BN34" s="107"/>
      <c r="BO34" s="115"/>
      <c r="BP34" s="115"/>
      <c r="BQ34" s="115"/>
      <c r="BR34" s="115"/>
      <c r="BS34" s="115"/>
      <c r="BT34" s="115"/>
      <c r="BU34" s="115"/>
      <c r="BV34" s="115"/>
      <c r="BW34" s="115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</row>
    <row r="35" spans="1:98" s="12" customFormat="1" ht="45.75" customHeight="1" thickBot="1">
      <c r="A35" s="239" t="s">
        <v>113</v>
      </c>
      <c r="B35" s="143" t="s">
        <v>112</v>
      </c>
      <c r="C35" s="152"/>
      <c r="D35" s="152">
        <v>3</v>
      </c>
      <c r="E35" s="126"/>
      <c r="F35" s="127"/>
      <c r="G35" s="128">
        <f t="shared" si="0"/>
        <v>3</v>
      </c>
      <c r="H35" s="129">
        <f t="shared" si="2"/>
        <v>90</v>
      </c>
      <c r="I35" s="129">
        <f t="shared" si="1"/>
        <v>30</v>
      </c>
      <c r="J35" s="152">
        <v>16</v>
      </c>
      <c r="K35" s="124"/>
      <c r="L35" s="153"/>
      <c r="M35" s="130">
        <v>14</v>
      </c>
      <c r="N35" s="152">
        <v>60</v>
      </c>
      <c r="O35" s="130"/>
      <c r="P35" s="154"/>
      <c r="Q35" s="190"/>
      <c r="R35" s="155">
        <v>2</v>
      </c>
      <c r="S35" s="147"/>
      <c r="T35" s="147"/>
      <c r="U35" s="136"/>
      <c r="V35" s="154"/>
      <c r="W35" s="232"/>
      <c r="X35" s="233"/>
      <c r="Y35" s="118"/>
      <c r="Z35" s="118"/>
      <c r="AA35" s="119"/>
      <c r="AB35" s="119"/>
      <c r="AC35" s="119"/>
      <c r="AD35" s="119"/>
      <c r="AE35" s="119"/>
      <c r="AF35" s="119"/>
      <c r="AG35" s="119"/>
      <c r="AH35" s="119"/>
      <c r="AI35" s="119"/>
      <c r="AJ35" s="118"/>
      <c r="AK35" s="119"/>
      <c r="AL35" s="119"/>
      <c r="AM35" s="119"/>
      <c r="AN35" s="119"/>
      <c r="AO35" s="119"/>
      <c r="AP35" s="119"/>
      <c r="AQ35" s="119"/>
      <c r="AR35" s="119"/>
      <c r="AS35" s="119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8"/>
      <c r="BE35" s="119"/>
      <c r="BF35" s="119"/>
      <c r="BG35" s="119"/>
      <c r="BH35" s="119"/>
      <c r="BI35" s="119"/>
      <c r="BJ35" s="119"/>
      <c r="BK35" s="119"/>
      <c r="BL35" s="119"/>
      <c r="BM35" s="119"/>
      <c r="BN35" s="118"/>
      <c r="BO35" s="119"/>
      <c r="BP35" s="119"/>
      <c r="BQ35" s="119"/>
      <c r="BR35" s="119"/>
      <c r="BS35" s="119"/>
      <c r="BT35" s="119"/>
      <c r="BU35" s="119"/>
      <c r="BV35" s="119"/>
      <c r="BW35" s="119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</row>
    <row r="36" spans="1:98" s="12" customFormat="1" ht="88.5" customHeight="1" thickBot="1">
      <c r="A36" s="186" t="s">
        <v>118</v>
      </c>
      <c r="B36" s="188" t="s">
        <v>196</v>
      </c>
      <c r="C36" s="130">
        <v>6</v>
      </c>
      <c r="D36" s="130">
        <v>5</v>
      </c>
      <c r="E36" s="156">
        <v>5</v>
      </c>
      <c r="F36" s="130"/>
      <c r="G36" s="128">
        <f t="shared" si="0"/>
        <v>9</v>
      </c>
      <c r="H36" s="129">
        <f t="shared" si="2"/>
        <v>270</v>
      </c>
      <c r="I36" s="129">
        <f t="shared" si="1"/>
        <v>78</v>
      </c>
      <c r="J36" s="212">
        <v>34</v>
      </c>
      <c r="K36" s="186"/>
      <c r="L36" s="213">
        <v>44</v>
      </c>
      <c r="M36" s="213"/>
      <c r="N36" s="213">
        <v>102</v>
      </c>
      <c r="O36" s="213">
        <v>90</v>
      </c>
      <c r="P36" s="136"/>
      <c r="Q36" s="193"/>
      <c r="R36" s="157"/>
      <c r="S36" s="157"/>
      <c r="T36" s="157">
        <v>3</v>
      </c>
      <c r="U36" s="157">
        <v>2</v>
      </c>
      <c r="V36" s="157"/>
      <c r="W36" s="136"/>
      <c r="X36" s="226"/>
      <c r="Y36" s="107"/>
      <c r="Z36" s="107"/>
      <c r="AA36" s="115"/>
      <c r="AB36" s="115"/>
      <c r="AC36" s="115"/>
      <c r="AD36" s="115"/>
      <c r="AE36" s="115"/>
      <c r="AF36" s="115"/>
      <c r="AG36" s="115"/>
      <c r="AH36" s="115"/>
      <c r="AI36" s="115"/>
      <c r="AJ36" s="107"/>
      <c r="AK36" s="115"/>
      <c r="AL36" s="115"/>
      <c r="AM36" s="115"/>
      <c r="AN36" s="115"/>
      <c r="AO36" s="115"/>
      <c r="AP36" s="115"/>
      <c r="AQ36" s="115"/>
      <c r="AR36" s="115"/>
      <c r="AS36" s="115"/>
      <c r="AT36" s="107"/>
      <c r="AU36" s="115"/>
      <c r="AV36" s="115"/>
      <c r="AW36" s="115"/>
      <c r="AX36" s="115"/>
      <c r="AY36" s="115"/>
      <c r="AZ36" s="115"/>
      <c r="BA36" s="115"/>
      <c r="BB36" s="115"/>
      <c r="BC36" s="115"/>
      <c r="BD36" s="107"/>
      <c r="BE36" s="115"/>
      <c r="BF36" s="115"/>
      <c r="BG36" s="115"/>
      <c r="BH36" s="115"/>
      <c r="BI36" s="115"/>
      <c r="BJ36" s="115"/>
      <c r="BK36" s="115"/>
      <c r="BL36" s="115"/>
      <c r="BM36" s="115"/>
      <c r="BN36" s="107"/>
      <c r="BO36" s="115"/>
      <c r="BP36" s="115"/>
      <c r="BQ36" s="115"/>
      <c r="BR36" s="115"/>
      <c r="BS36" s="115"/>
      <c r="BT36" s="115"/>
      <c r="BU36" s="115"/>
      <c r="BV36" s="115"/>
      <c r="BW36" s="117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</row>
    <row r="37" spans="1:98" s="12" customFormat="1" ht="45.75" customHeight="1" thickBot="1">
      <c r="A37" s="124" t="s">
        <v>148</v>
      </c>
      <c r="B37" s="143" t="s">
        <v>114</v>
      </c>
      <c r="C37" s="130"/>
      <c r="D37" s="130"/>
      <c r="E37" s="130"/>
      <c r="F37" s="130"/>
      <c r="G37" s="128">
        <f t="shared" si="0"/>
        <v>2</v>
      </c>
      <c r="H37" s="129">
        <f t="shared" si="2"/>
        <v>60</v>
      </c>
      <c r="I37" s="129">
        <f t="shared" si="1"/>
        <v>22</v>
      </c>
      <c r="J37" s="213">
        <v>8</v>
      </c>
      <c r="K37" s="186"/>
      <c r="L37" s="213">
        <v>14</v>
      </c>
      <c r="M37" s="213"/>
      <c r="N37" s="213">
        <v>38</v>
      </c>
      <c r="O37" s="213"/>
      <c r="P37" s="136"/>
      <c r="Q37" s="193"/>
      <c r="R37" s="157"/>
      <c r="S37" s="157"/>
      <c r="T37" s="157"/>
      <c r="U37" s="157"/>
      <c r="V37" s="157"/>
      <c r="W37" s="136"/>
      <c r="X37" s="226"/>
      <c r="Y37" s="107"/>
      <c r="Z37" s="107"/>
      <c r="AA37" s="115"/>
      <c r="AB37" s="115"/>
      <c r="AC37" s="115"/>
      <c r="AD37" s="115"/>
      <c r="AE37" s="115"/>
      <c r="AF37" s="115"/>
      <c r="AG37" s="115"/>
      <c r="AH37" s="115"/>
      <c r="AI37" s="115"/>
      <c r="AJ37" s="107"/>
      <c r="AK37" s="115"/>
      <c r="AL37" s="115"/>
      <c r="AM37" s="115"/>
      <c r="AN37" s="115"/>
      <c r="AO37" s="115"/>
      <c r="AP37" s="115"/>
      <c r="AQ37" s="115"/>
      <c r="AR37" s="115"/>
      <c r="AS37" s="115"/>
      <c r="AT37" s="107"/>
      <c r="AU37" s="115"/>
      <c r="AV37" s="115"/>
      <c r="AW37" s="115"/>
      <c r="AX37" s="115"/>
      <c r="AY37" s="115"/>
      <c r="AZ37" s="115"/>
      <c r="BA37" s="115"/>
      <c r="BB37" s="115"/>
      <c r="BC37" s="115"/>
      <c r="BD37" s="107"/>
      <c r="BE37" s="115"/>
      <c r="BF37" s="115"/>
      <c r="BG37" s="115"/>
      <c r="BH37" s="115"/>
      <c r="BI37" s="115"/>
      <c r="BJ37" s="115"/>
      <c r="BK37" s="115"/>
      <c r="BL37" s="115"/>
      <c r="BM37" s="115"/>
      <c r="BN37" s="107"/>
      <c r="BO37" s="115"/>
      <c r="BP37" s="115"/>
      <c r="BQ37" s="115"/>
      <c r="BR37" s="115"/>
      <c r="BS37" s="115"/>
      <c r="BT37" s="115"/>
      <c r="BU37" s="115"/>
      <c r="BV37" s="115"/>
      <c r="BW37" s="117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</row>
    <row r="38" spans="1:98" s="12" customFormat="1" ht="45.75" customHeight="1" thickBot="1">
      <c r="A38" s="124" t="s">
        <v>149</v>
      </c>
      <c r="B38" s="143" t="s">
        <v>115</v>
      </c>
      <c r="C38" s="130"/>
      <c r="D38" s="130"/>
      <c r="E38" s="130"/>
      <c r="F38" s="130"/>
      <c r="G38" s="128">
        <f t="shared" si="0"/>
        <v>1</v>
      </c>
      <c r="H38" s="129">
        <f t="shared" si="2"/>
        <v>30</v>
      </c>
      <c r="I38" s="129">
        <f t="shared" si="1"/>
        <v>16</v>
      </c>
      <c r="J38" s="213">
        <v>6</v>
      </c>
      <c r="K38" s="186"/>
      <c r="L38" s="213">
        <v>10</v>
      </c>
      <c r="M38" s="213"/>
      <c r="N38" s="213">
        <v>14</v>
      </c>
      <c r="O38" s="213"/>
      <c r="P38" s="136"/>
      <c r="Q38" s="193"/>
      <c r="R38" s="157"/>
      <c r="S38" s="157"/>
      <c r="T38" s="157"/>
      <c r="U38" s="157"/>
      <c r="V38" s="157"/>
      <c r="W38" s="136"/>
      <c r="X38" s="222"/>
      <c r="Y38" s="107"/>
      <c r="Z38" s="107"/>
      <c r="AA38" s="115"/>
      <c r="AB38" s="115"/>
      <c r="AC38" s="115"/>
      <c r="AD38" s="115"/>
      <c r="AE38" s="115"/>
      <c r="AF38" s="115"/>
      <c r="AG38" s="115"/>
      <c r="AH38" s="115"/>
      <c r="AI38" s="115"/>
      <c r="AJ38" s="107"/>
      <c r="AK38" s="115"/>
      <c r="AL38" s="115"/>
      <c r="AM38" s="115"/>
      <c r="AN38" s="115"/>
      <c r="AO38" s="115"/>
      <c r="AP38" s="115"/>
      <c r="AQ38" s="115"/>
      <c r="AR38" s="115"/>
      <c r="AS38" s="115"/>
      <c r="AT38" s="107"/>
      <c r="AU38" s="115"/>
      <c r="AV38" s="115"/>
      <c r="AW38" s="115"/>
      <c r="AX38" s="115"/>
      <c r="AY38" s="115"/>
      <c r="AZ38" s="115"/>
      <c r="BA38" s="115"/>
      <c r="BB38" s="115"/>
      <c r="BC38" s="115"/>
      <c r="BD38" s="107"/>
      <c r="BE38" s="115"/>
      <c r="BF38" s="115"/>
      <c r="BG38" s="115"/>
      <c r="BH38" s="115"/>
      <c r="BI38" s="115"/>
      <c r="BJ38" s="115"/>
      <c r="BK38" s="115"/>
      <c r="BL38" s="115"/>
      <c r="BM38" s="115"/>
      <c r="BN38" s="107"/>
      <c r="BO38" s="115"/>
      <c r="BP38" s="115"/>
      <c r="BQ38" s="115"/>
      <c r="BR38" s="115"/>
      <c r="BS38" s="115"/>
      <c r="BT38" s="115"/>
      <c r="BU38" s="115"/>
      <c r="BV38" s="115"/>
      <c r="BW38" s="117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</row>
    <row r="39" spans="1:98" s="12" customFormat="1" ht="45.75" customHeight="1" thickBot="1">
      <c r="A39" s="124" t="s">
        <v>162</v>
      </c>
      <c r="B39" s="143" t="s">
        <v>116</v>
      </c>
      <c r="C39" s="130"/>
      <c r="D39" s="130"/>
      <c r="E39" s="130"/>
      <c r="F39" s="130"/>
      <c r="G39" s="128">
        <f t="shared" si="0"/>
        <v>1.5</v>
      </c>
      <c r="H39" s="129">
        <f t="shared" si="2"/>
        <v>45</v>
      </c>
      <c r="I39" s="129">
        <f t="shared" si="1"/>
        <v>20</v>
      </c>
      <c r="J39" s="212">
        <v>10</v>
      </c>
      <c r="K39" s="186"/>
      <c r="L39" s="214">
        <v>10</v>
      </c>
      <c r="M39" s="213"/>
      <c r="N39" s="214">
        <v>25</v>
      </c>
      <c r="O39" s="213"/>
      <c r="P39" s="136"/>
      <c r="Q39" s="193"/>
      <c r="R39" s="157"/>
      <c r="S39" s="157"/>
      <c r="T39" s="157"/>
      <c r="U39" s="157"/>
      <c r="V39" s="157"/>
      <c r="W39" s="136"/>
      <c r="X39" s="222"/>
      <c r="Y39" s="107"/>
      <c r="Z39" s="107"/>
      <c r="AA39" s="115"/>
      <c r="AB39" s="115"/>
      <c r="AC39" s="115"/>
      <c r="AD39" s="115"/>
      <c r="AE39" s="115"/>
      <c r="AF39" s="115"/>
      <c r="AG39" s="115"/>
      <c r="AH39" s="115"/>
      <c r="AI39" s="115"/>
      <c r="AJ39" s="107"/>
      <c r="AK39" s="115"/>
      <c r="AL39" s="115"/>
      <c r="AM39" s="115"/>
      <c r="AN39" s="115"/>
      <c r="AO39" s="115"/>
      <c r="AP39" s="115"/>
      <c r="AQ39" s="115"/>
      <c r="AR39" s="115"/>
      <c r="AS39" s="115"/>
      <c r="AT39" s="107"/>
      <c r="AU39" s="115"/>
      <c r="AV39" s="115"/>
      <c r="AW39" s="115"/>
      <c r="AX39" s="115"/>
      <c r="AY39" s="115"/>
      <c r="AZ39" s="115"/>
      <c r="BA39" s="115"/>
      <c r="BB39" s="115"/>
      <c r="BC39" s="115"/>
      <c r="BD39" s="107"/>
      <c r="BE39" s="115"/>
      <c r="BF39" s="115"/>
      <c r="BG39" s="115"/>
      <c r="BH39" s="115"/>
      <c r="BI39" s="115"/>
      <c r="BJ39" s="115"/>
      <c r="BK39" s="115"/>
      <c r="BL39" s="115"/>
      <c r="BM39" s="115"/>
      <c r="BN39" s="107"/>
      <c r="BO39" s="115"/>
      <c r="BP39" s="115"/>
      <c r="BQ39" s="115"/>
      <c r="BR39" s="115"/>
      <c r="BS39" s="115"/>
      <c r="BT39" s="115"/>
      <c r="BU39" s="115"/>
      <c r="BV39" s="115"/>
      <c r="BW39" s="117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</row>
    <row r="40" spans="1:98" s="12" customFormat="1" ht="45.75" customHeight="1" thickBot="1">
      <c r="A40" s="124" t="s">
        <v>163</v>
      </c>
      <c r="B40" s="143" t="s">
        <v>117</v>
      </c>
      <c r="C40" s="130"/>
      <c r="D40" s="130"/>
      <c r="E40" s="130"/>
      <c r="F40" s="130"/>
      <c r="G40" s="128">
        <f t="shared" si="0"/>
        <v>1.5</v>
      </c>
      <c r="H40" s="129">
        <f t="shared" si="2"/>
        <v>45</v>
      </c>
      <c r="I40" s="129">
        <f t="shared" si="1"/>
        <v>20</v>
      </c>
      <c r="J40" s="213">
        <v>10</v>
      </c>
      <c r="K40" s="186"/>
      <c r="L40" s="213">
        <v>10</v>
      </c>
      <c r="M40" s="213"/>
      <c r="N40" s="213">
        <v>25</v>
      </c>
      <c r="O40" s="213"/>
      <c r="P40" s="136"/>
      <c r="Q40" s="193"/>
      <c r="R40" s="157"/>
      <c r="S40" s="157"/>
      <c r="T40" s="157"/>
      <c r="U40" s="157"/>
      <c r="V40" s="157"/>
      <c r="W40" s="136"/>
      <c r="X40" s="222"/>
      <c r="Y40" s="107"/>
      <c r="Z40" s="107"/>
      <c r="AA40" s="115"/>
      <c r="AB40" s="115"/>
      <c r="AC40" s="115"/>
      <c r="AD40" s="115"/>
      <c r="AE40" s="115"/>
      <c r="AF40" s="115"/>
      <c r="AG40" s="115"/>
      <c r="AH40" s="115"/>
      <c r="AI40" s="115"/>
      <c r="AJ40" s="107"/>
      <c r="AK40" s="115"/>
      <c r="AL40" s="115"/>
      <c r="AM40" s="115"/>
      <c r="AN40" s="115"/>
      <c r="AO40" s="115"/>
      <c r="AP40" s="115"/>
      <c r="AQ40" s="115"/>
      <c r="AR40" s="115"/>
      <c r="AS40" s="115"/>
      <c r="AT40" s="107"/>
      <c r="AU40" s="115"/>
      <c r="AV40" s="115"/>
      <c r="AW40" s="115"/>
      <c r="AX40" s="115"/>
      <c r="AY40" s="115"/>
      <c r="AZ40" s="115"/>
      <c r="BA40" s="115"/>
      <c r="BB40" s="115"/>
      <c r="BC40" s="115"/>
      <c r="BD40" s="107"/>
      <c r="BE40" s="115"/>
      <c r="BF40" s="115"/>
      <c r="BG40" s="115"/>
      <c r="BH40" s="115"/>
      <c r="BI40" s="115"/>
      <c r="BJ40" s="115"/>
      <c r="BK40" s="115"/>
      <c r="BL40" s="115"/>
      <c r="BM40" s="115"/>
      <c r="BN40" s="107"/>
      <c r="BO40" s="115"/>
      <c r="BP40" s="115"/>
      <c r="BQ40" s="115"/>
      <c r="BR40" s="115"/>
      <c r="BS40" s="115"/>
      <c r="BT40" s="115"/>
      <c r="BU40" s="115"/>
      <c r="BV40" s="115"/>
      <c r="BW40" s="117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</row>
    <row r="41" spans="1:98" s="12" customFormat="1" ht="78" customHeight="1" thickBot="1">
      <c r="A41" s="124" t="s">
        <v>164</v>
      </c>
      <c r="B41" s="188" t="s">
        <v>202</v>
      </c>
      <c r="C41" s="130"/>
      <c r="D41" s="130"/>
      <c r="E41" s="130"/>
      <c r="F41" s="130"/>
      <c r="G41" s="128">
        <f t="shared" si="0"/>
        <v>3</v>
      </c>
      <c r="H41" s="129">
        <f t="shared" si="2"/>
        <v>90</v>
      </c>
      <c r="I41" s="129">
        <f t="shared" si="1"/>
        <v>0</v>
      </c>
      <c r="J41" s="213"/>
      <c r="K41" s="186"/>
      <c r="L41" s="213"/>
      <c r="M41" s="213"/>
      <c r="N41" s="213"/>
      <c r="O41" s="213">
        <v>90</v>
      </c>
      <c r="P41" s="136"/>
      <c r="Q41" s="193"/>
      <c r="R41" s="157"/>
      <c r="S41" s="157"/>
      <c r="T41" s="157"/>
      <c r="U41" s="157"/>
      <c r="V41" s="157"/>
      <c r="W41" s="136"/>
      <c r="X41" s="222"/>
      <c r="Y41" s="107"/>
      <c r="Z41" s="107"/>
      <c r="AA41" s="115"/>
      <c r="AB41" s="115"/>
      <c r="AC41" s="115"/>
      <c r="AD41" s="115"/>
      <c r="AE41" s="115"/>
      <c r="AF41" s="115"/>
      <c r="AG41" s="115"/>
      <c r="AH41" s="115"/>
      <c r="AI41" s="115"/>
      <c r="AJ41" s="107"/>
      <c r="AK41" s="115"/>
      <c r="AL41" s="115"/>
      <c r="AM41" s="115"/>
      <c r="AN41" s="115"/>
      <c r="AO41" s="115"/>
      <c r="AP41" s="115"/>
      <c r="AQ41" s="115"/>
      <c r="AR41" s="115"/>
      <c r="AS41" s="115"/>
      <c r="AT41" s="107"/>
      <c r="AU41" s="115"/>
      <c r="AV41" s="115"/>
      <c r="AW41" s="115"/>
      <c r="AX41" s="115"/>
      <c r="AY41" s="115"/>
      <c r="AZ41" s="115"/>
      <c r="BA41" s="115"/>
      <c r="BB41" s="115"/>
      <c r="BC41" s="115"/>
      <c r="BD41" s="107"/>
      <c r="BE41" s="115"/>
      <c r="BF41" s="115"/>
      <c r="BG41" s="115"/>
      <c r="BH41" s="115"/>
      <c r="BI41" s="115"/>
      <c r="BJ41" s="115"/>
      <c r="BK41" s="115"/>
      <c r="BL41" s="115"/>
      <c r="BM41" s="115"/>
      <c r="BN41" s="107"/>
      <c r="BO41" s="115"/>
      <c r="BP41" s="115"/>
      <c r="BQ41" s="115"/>
      <c r="BR41" s="115"/>
      <c r="BS41" s="115"/>
      <c r="BT41" s="115"/>
      <c r="BU41" s="115"/>
      <c r="BV41" s="115"/>
      <c r="BW41" s="117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</row>
    <row r="42" spans="1:98" s="12" customFormat="1" ht="70.5" customHeight="1" thickBot="1">
      <c r="A42" s="124" t="s">
        <v>119</v>
      </c>
      <c r="B42" s="125" t="s">
        <v>197</v>
      </c>
      <c r="C42" s="130">
        <v>8</v>
      </c>
      <c r="D42" s="130"/>
      <c r="E42" s="130"/>
      <c r="F42" s="130"/>
      <c r="G42" s="128">
        <f t="shared" si="0"/>
        <v>3</v>
      </c>
      <c r="H42" s="129">
        <f t="shared" si="2"/>
        <v>90</v>
      </c>
      <c r="I42" s="129">
        <f t="shared" si="1"/>
        <v>38</v>
      </c>
      <c r="J42" s="130">
        <v>14</v>
      </c>
      <c r="K42" s="124"/>
      <c r="L42" s="130">
        <v>24</v>
      </c>
      <c r="M42" s="130"/>
      <c r="N42" s="130">
        <v>52</v>
      </c>
      <c r="O42" s="130"/>
      <c r="P42" s="136"/>
      <c r="Q42" s="193"/>
      <c r="R42" s="157"/>
      <c r="S42" s="157"/>
      <c r="T42" s="157"/>
      <c r="U42" s="157"/>
      <c r="V42" s="157"/>
      <c r="W42" s="136">
        <v>3</v>
      </c>
      <c r="X42" s="227"/>
      <c r="Y42" s="113"/>
      <c r="Z42" s="113"/>
      <c r="AA42" s="116"/>
      <c r="AB42" s="116"/>
      <c r="AC42" s="116"/>
      <c r="AD42" s="116"/>
      <c r="AE42" s="116"/>
      <c r="AF42" s="116"/>
      <c r="AG42" s="116"/>
      <c r="AH42" s="116"/>
      <c r="AI42" s="116"/>
      <c r="AJ42" s="113"/>
      <c r="AK42" s="116"/>
      <c r="AL42" s="116"/>
      <c r="AM42" s="116"/>
      <c r="AN42" s="116"/>
      <c r="AO42" s="116"/>
      <c r="AP42" s="116"/>
      <c r="AQ42" s="116"/>
      <c r="AR42" s="116"/>
      <c r="AS42" s="116"/>
      <c r="AT42" s="113"/>
      <c r="AU42" s="116"/>
      <c r="AV42" s="116"/>
      <c r="AW42" s="116"/>
      <c r="AX42" s="116"/>
      <c r="AY42" s="116"/>
      <c r="AZ42" s="116"/>
      <c r="BA42" s="116"/>
      <c r="BB42" s="116"/>
      <c r="BC42" s="116"/>
      <c r="BD42" s="113"/>
      <c r="BE42" s="116"/>
      <c r="BF42" s="116"/>
      <c r="BG42" s="116"/>
      <c r="BH42" s="116"/>
      <c r="BI42" s="116"/>
      <c r="BJ42" s="116"/>
      <c r="BK42" s="116"/>
      <c r="BL42" s="116"/>
      <c r="BM42" s="116"/>
      <c r="BN42" s="113"/>
      <c r="BO42" s="116"/>
      <c r="BP42" s="116"/>
      <c r="BQ42" s="116"/>
      <c r="BR42" s="116"/>
      <c r="BS42" s="116"/>
      <c r="BT42" s="116"/>
      <c r="BU42" s="116"/>
      <c r="BV42" s="116"/>
      <c r="BW42" s="117">
        <v>2</v>
      </c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</row>
    <row r="43" spans="1:98" s="12" customFormat="1" ht="70.5" customHeight="1" thickBot="1">
      <c r="A43" s="124" t="s">
        <v>123</v>
      </c>
      <c r="B43" s="125" t="s">
        <v>165</v>
      </c>
      <c r="C43" s="130"/>
      <c r="D43" s="130">
        <v>5</v>
      </c>
      <c r="E43" s="130"/>
      <c r="F43" s="130"/>
      <c r="G43" s="128">
        <f t="shared" si="0"/>
        <v>3</v>
      </c>
      <c r="H43" s="129">
        <f t="shared" si="2"/>
        <v>90</v>
      </c>
      <c r="I43" s="129">
        <f t="shared" si="1"/>
        <v>28</v>
      </c>
      <c r="J43" s="130">
        <v>16</v>
      </c>
      <c r="K43" s="124"/>
      <c r="L43" s="130">
        <v>12</v>
      </c>
      <c r="M43" s="130"/>
      <c r="N43" s="130">
        <v>62</v>
      </c>
      <c r="O43" s="130"/>
      <c r="P43" s="136"/>
      <c r="Q43" s="193"/>
      <c r="R43" s="157"/>
      <c r="S43" s="157"/>
      <c r="T43" s="220">
        <v>2</v>
      </c>
      <c r="U43" s="157"/>
      <c r="V43" s="136"/>
      <c r="X43" s="227"/>
      <c r="Y43" s="113"/>
      <c r="Z43" s="113"/>
      <c r="AA43" s="116"/>
      <c r="AB43" s="116"/>
      <c r="AC43" s="116"/>
      <c r="AD43" s="116"/>
      <c r="AE43" s="116"/>
      <c r="AF43" s="116"/>
      <c r="AG43" s="116"/>
      <c r="AH43" s="116"/>
      <c r="AI43" s="116"/>
      <c r="AJ43" s="113"/>
      <c r="AK43" s="116"/>
      <c r="AL43" s="116"/>
      <c r="AM43" s="116"/>
      <c r="AN43" s="116"/>
      <c r="AO43" s="116"/>
      <c r="AP43" s="116"/>
      <c r="AQ43" s="116"/>
      <c r="AR43" s="116"/>
      <c r="AS43" s="116"/>
      <c r="AT43" s="113"/>
      <c r="AU43" s="116"/>
      <c r="AV43" s="116"/>
      <c r="AW43" s="116"/>
      <c r="AX43" s="116"/>
      <c r="AY43" s="116"/>
      <c r="AZ43" s="116"/>
      <c r="BA43" s="116"/>
      <c r="BB43" s="116"/>
      <c r="BC43" s="116"/>
      <c r="BD43" s="113"/>
      <c r="BE43" s="116"/>
      <c r="BF43" s="116"/>
      <c r="BG43" s="116"/>
      <c r="BH43" s="116"/>
      <c r="BI43" s="116"/>
      <c r="BJ43" s="116"/>
      <c r="BK43" s="116"/>
      <c r="BL43" s="116"/>
      <c r="BM43" s="116"/>
      <c r="BN43" s="113"/>
      <c r="BO43" s="116"/>
      <c r="BP43" s="116"/>
      <c r="BQ43" s="116"/>
      <c r="BR43" s="116"/>
      <c r="BS43" s="116"/>
      <c r="BT43" s="116"/>
      <c r="BU43" s="116"/>
      <c r="BV43" s="116"/>
      <c r="BW43" s="117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</row>
    <row r="44" spans="1:98" s="12" customFormat="1" ht="102.75" customHeight="1" thickBot="1">
      <c r="A44" s="124" t="s">
        <v>29</v>
      </c>
      <c r="B44" s="187" t="s">
        <v>168</v>
      </c>
      <c r="C44" s="130" t="s">
        <v>179</v>
      </c>
      <c r="D44" s="130" t="s">
        <v>178</v>
      </c>
      <c r="E44" s="130">
        <v>2</v>
      </c>
      <c r="F44" s="130"/>
      <c r="G44" s="128">
        <f t="shared" si="0"/>
        <v>30</v>
      </c>
      <c r="H44" s="129">
        <f t="shared" si="2"/>
        <v>900</v>
      </c>
      <c r="I44" s="129">
        <f>J44+K44+L44+M44</f>
        <v>400</v>
      </c>
      <c r="J44" s="130"/>
      <c r="K44" s="124"/>
      <c r="L44" s="130">
        <v>400</v>
      </c>
      <c r="M44" s="130"/>
      <c r="N44" s="130">
        <v>410</v>
      </c>
      <c r="O44" s="130">
        <v>90</v>
      </c>
      <c r="P44" s="136">
        <v>3</v>
      </c>
      <c r="Q44" s="194">
        <v>5</v>
      </c>
      <c r="R44" s="136">
        <v>3</v>
      </c>
      <c r="S44" s="157">
        <v>2</v>
      </c>
      <c r="T44" s="136">
        <v>3</v>
      </c>
      <c r="U44" s="137">
        <v>3</v>
      </c>
      <c r="V44" s="158">
        <v>3</v>
      </c>
      <c r="W44" s="136">
        <v>3</v>
      </c>
      <c r="X44" s="113"/>
      <c r="Y44" s="113"/>
      <c r="Z44" s="113"/>
      <c r="AA44" s="116"/>
      <c r="AB44" s="116"/>
      <c r="AC44" s="116"/>
      <c r="AD44" s="116"/>
      <c r="AE44" s="116"/>
      <c r="AF44" s="116"/>
      <c r="AG44" s="116"/>
      <c r="AH44" s="116"/>
      <c r="AI44" s="116"/>
      <c r="AJ44" s="113"/>
      <c r="AK44" s="116"/>
      <c r="AL44" s="116"/>
      <c r="AM44" s="116"/>
      <c r="AN44" s="116"/>
      <c r="AO44" s="116"/>
      <c r="AP44" s="116"/>
      <c r="AQ44" s="116"/>
      <c r="AR44" s="116"/>
      <c r="AS44" s="116"/>
      <c r="AT44" s="113"/>
      <c r="AU44" s="116"/>
      <c r="AV44" s="116"/>
      <c r="AW44" s="116"/>
      <c r="AX44" s="116"/>
      <c r="AY44" s="116"/>
      <c r="AZ44" s="116"/>
      <c r="BA44" s="116"/>
      <c r="BB44" s="116"/>
      <c r="BC44" s="116"/>
      <c r="BD44" s="113"/>
      <c r="BE44" s="116"/>
      <c r="BF44" s="116"/>
      <c r="BG44" s="116"/>
      <c r="BH44" s="116"/>
      <c r="BI44" s="116"/>
      <c r="BJ44" s="116"/>
      <c r="BK44" s="116"/>
      <c r="BL44" s="116"/>
      <c r="BM44" s="116"/>
      <c r="BN44" s="113"/>
      <c r="BO44" s="116"/>
      <c r="BP44" s="116"/>
      <c r="BQ44" s="116"/>
      <c r="BR44" s="116"/>
      <c r="BS44" s="116"/>
      <c r="BT44" s="116"/>
      <c r="BU44" s="116"/>
      <c r="BV44" s="116"/>
      <c r="BW44" s="117">
        <v>3</v>
      </c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</row>
    <row r="45" spans="1:98" s="12" customFormat="1" ht="66.75" customHeight="1" thickBot="1">
      <c r="A45" s="124" t="s">
        <v>150</v>
      </c>
      <c r="B45" s="188" t="s">
        <v>203</v>
      </c>
      <c r="C45" s="130">
        <v>4</v>
      </c>
      <c r="D45" s="130"/>
      <c r="E45" s="130"/>
      <c r="F45" s="130">
        <v>4</v>
      </c>
      <c r="G45" s="128">
        <f t="shared" si="0"/>
        <v>5</v>
      </c>
      <c r="H45" s="129">
        <f>J45+K45+L45+M45+N45+O45</f>
        <v>150</v>
      </c>
      <c r="I45" s="129">
        <f>J45+K45+L45+M45</f>
        <v>54</v>
      </c>
      <c r="J45" s="130">
        <v>18</v>
      </c>
      <c r="K45" s="124"/>
      <c r="L45" s="130">
        <v>36</v>
      </c>
      <c r="M45" s="130"/>
      <c r="N45" s="130">
        <v>96</v>
      </c>
      <c r="O45" s="130"/>
      <c r="P45" s="136"/>
      <c r="Q45" s="195"/>
      <c r="R45" s="136"/>
      <c r="S45" s="157">
        <v>3</v>
      </c>
      <c r="T45" s="136"/>
      <c r="U45" s="137"/>
      <c r="V45" s="158"/>
      <c r="W45" s="136"/>
      <c r="X45" s="113"/>
      <c r="Y45" s="113"/>
      <c r="Z45" s="113"/>
      <c r="AA45" s="116"/>
      <c r="AB45" s="116"/>
      <c r="AC45" s="116"/>
      <c r="AD45" s="116"/>
      <c r="AE45" s="116"/>
      <c r="AF45" s="116"/>
      <c r="AG45" s="116"/>
      <c r="AH45" s="116"/>
      <c r="AI45" s="116"/>
      <c r="AJ45" s="113"/>
      <c r="AK45" s="116"/>
      <c r="AL45" s="116"/>
      <c r="AM45" s="116"/>
      <c r="AN45" s="116"/>
      <c r="AO45" s="116"/>
      <c r="AP45" s="116"/>
      <c r="AQ45" s="116"/>
      <c r="AR45" s="116"/>
      <c r="AS45" s="116"/>
      <c r="AT45" s="113"/>
      <c r="AU45" s="116"/>
      <c r="AV45" s="116"/>
      <c r="AW45" s="116"/>
      <c r="AX45" s="116"/>
      <c r="AY45" s="116"/>
      <c r="AZ45" s="116"/>
      <c r="BA45" s="116"/>
      <c r="BB45" s="116"/>
      <c r="BC45" s="116"/>
      <c r="BD45" s="113"/>
      <c r="BE45" s="116"/>
      <c r="BF45" s="116"/>
      <c r="BG45" s="116"/>
      <c r="BH45" s="116"/>
      <c r="BI45" s="116"/>
      <c r="BJ45" s="116"/>
      <c r="BK45" s="116"/>
      <c r="BL45" s="116"/>
      <c r="BM45" s="116"/>
      <c r="BN45" s="113"/>
      <c r="BO45" s="116"/>
      <c r="BP45" s="116"/>
      <c r="BQ45" s="116"/>
      <c r="BR45" s="116"/>
      <c r="BS45" s="116"/>
      <c r="BT45" s="116"/>
      <c r="BU45" s="116"/>
      <c r="BV45" s="116"/>
      <c r="BW45" s="117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</row>
    <row r="46" spans="1:98" s="12" customFormat="1" ht="73.5" customHeight="1" thickBot="1">
      <c r="A46" s="124" t="s">
        <v>130</v>
      </c>
      <c r="B46" s="188" t="s">
        <v>120</v>
      </c>
      <c r="C46" s="216"/>
      <c r="D46" s="130">
        <v>6</v>
      </c>
      <c r="E46" s="130"/>
      <c r="F46" s="130"/>
      <c r="G46" s="128">
        <f t="shared" si="0"/>
        <v>3</v>
      </c>
      <c r="H46" s="129">
        <f t="shared" si="2"/>
        <v>90</v>
      </c>
      <c r="I46" s="129">
        <f t="shared" si="1"/>
        <v>40</v>
      </c>
      <c r="J46" s="130">
        <v>20</v>
      </c>
      <c r="K46" s="124"/>
      <c r="L46" s="130"/>
      <c r="M46" s="130">
        <v>20</v>
      </c>
      <c r="N46" s="130">
        <v>50</v>
      </c>
      <c r="O46" s="130"/>
      <c r="P46" s="136"/>
      <c r="Q46" s="194"/>
      <c r="R46" s="160"/>
      <c r="S46" s="160"/>
      <c r="T46" s="136"/>
      <c r="U46" s="158">
        <v>2</v>
      </c>
      <c r="V46" s="158"/>
      <c r="W46" s="136"/>
      <c r="X46" s="113"/>
      <c r="Y46" s="113"/>
      <c r="Z46" s="113"/>
      <c r="AA46" s="116"/>
      <c r="AB46" s="116"/>
      <c r="AC46" s="116"/>
      <c r="AD46" s="116"/>
      <c r="AE46" s="116"/>
      <c r="AF46" s="116"/>
      <c r="AG46" s="116"/>
      <c r="AH46" s="116"/>
      <c r="AI46" s="116"/>
      <c r="AJ46" s="113"/>
      <c r="AK46" s="116"/>
      <c r="AL46" s="116"/>
      <c r="AM46" s="116"/>
      <c r="AN46" s="116"/>
      <c r="AO46" s="116"/>
      <c r="AP46" s="116"/>
      <c r="AQ46" s="116"/>
      <c r="AR46" s="116"/>
      <c r="AS46" s="116"/>
      <c r="AT46" s="113"/>
      <c r="AU46" s="116"/>
      <c r="AV46" s="116"/>
      <c r="AW46" s="116"/>
      <c r="AX46" s="116"/>
      <c r="AY46" s="116"/>
      <c r="AZ46" s="116"/>
      <c r="BA46" s="116"/>
      <c r="BB46" s="116"/>
      <c r="BC46" s="116"/>
      <c r="BD46" s="113"/>
      <c r="BE46" s="116"/>
      <c r="BF46" s="116"/>
      <c r="BG46" s="116"/>
      <c r="BH46" s="116"/>
      <c r="BI46" s="116"/>
      <c r="BJ46" s="116"/>
      <c r="BK46" s="116"/>
      <c r="BL46" s="116"/>
      <c r="BM46" s="116"/>
      <c r="BN46" s="113"/>
      <c r="BO46" s="116"/>
      <c r="BP46" s="116"/>
      <c r="BQ46" s="116"/>
      <c r="BR46" s="116"/>
      <c r="BS46" s="116"/>
      <c r="BT46" s="116"/>
      <c r="BU46" s="116"/>
      <c r="BV46" s="116"/>
      <c r="BW46" s="117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</row>
    <row r="47" spans="1:98" s="12" customFormat="1" ht="43.5" customHeight="1" thickBot="1">
      <c r="A47" s="124" t="s">
        <v>170</v>
      </c>
      <c r="B47" s="217" t="s">
        <v>121</v>
      </c>
      <c r="C47" s="189"/>
      <c r="D47" s="159"/>
      <c r="E47" s="130"/>
      <c r="F47" s="130"/>
      <c r="G47" s="128">
        <f t="shared" si="0"/>
        <v>1.5</v>
      </c>
      <c r="H47" s="129">
        <f t="shared" si="2"/>
        <v>45</v>
      </c>
      <c r="I47" s="129">
        <f t="shared" si="1"/>
        <v>20</v>
      </c>
      <c r="J47" s="130">
        <v>10</v>
      </c>
      <c r="K47" s="124"/>
      <c r="L47" s="130"/>
      <c r="M47" s="130">
        <v>10</v>
      </c>
      <c r="N47" s="130">
        <v>25</v>
      </c>
      <c r="O47" s="130"/>
      <c r="P47" s="136"/>
      <c r="Q47" s="194"/>
      <c r="R47" s="160"/>
      <c r="S47" s="160"/>
      <c r="T47" s="136"/>
      <c r="U47" s="158"/>
      <c r="V47" s="215"/>
      <c r="W47" s="136"/>
      <c r="X47" s="113"/>
      <c r="Y47" s="113"/>
      <c r="Z47" s="113"/>
      <c r="AA47" s="116"/>
      <c r="AB47" s="116"/>
      <c r="AC47" s="116"/>
      <c r="AD47" s="116"/>
      <c r="AE47" s="116"/>
      <c r="AF47" s="116"/>
      <c r="AG47" s="116"/>
      <c r="AH47" s="116"/>
      <c r="AI47" s="116"/>
      <c r="AJ47" s="113"/>
      <c r="AK47" s="116"/>
      <c r="AL47" s="116"/>
      <c r="AM47" s="116"/>
      <c r="AN47" s="116"/>
      <c r="AO47" s="116"/>
      <c r="AP47" s="116"/>
      <c r="AQ47" s="116"/>
      <c r="AR47" s="116"/>
      <c r="AS47" s="116"/>
      <c r="AT47" s="113"/>
      <c r="AU47" s="116"/>
      <c r="AV47" s="116"/>
      <c r="AW47" s="116"/>
      <c r="AX47" s="116"/>
      <c r="AY47" s="116"/>
      <c r="AZ47" s="116"/>
      <c r="BA47" s="116"/>
      <c r="BB47" s="116"/>
      <c r="BC47" s="116"/>
      <c r="BD47" s="113"/>
      <c r="BE47" s="116"/>
      <c r="BF47" s="116"/>
      <c r="BG47" s="116"/>
      <c r="BH47" s="116"/>
      <c r="BI47" s="116"/>
      <c r="BJ47" s="116"/>
      <c r="BK47" s="116"/>
      <c r="BL47" s="116"/>
      <c r="BM47" s="116"/>
      <c r="BN47" s="113"/>
      <c r="BO47" s="116"/>
      <c r="BP47" s="116"/>
      <c r="BQ47" s="116"/>
      <c r="BR47" s="116"/>
      <c r="BS47" s="116"/>
      <c r="BT47" s="116"/>
      <c r="BU47" s="116"/>
      <c r="BV47" s="116"/>
      <c r="BW47" s="117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</row>
    <row r="48" spans="1:98" s="12" customFormat="1" ht="45.75" customHeight="1" thickBot="1">
      <c r="A48" s="124" t="s">
        <v>171</v>
      </c>
      <c r="B48" s="188" t="s">
        <v>122</v>
      </c>
      <c r="C48" s="130"/>
      <c r="D48" s="216"/>
      <c r="E48" s="130"/>
      <c r="F48" s="130"/>
      <c r="G48" s="128">
        <f t="shared" si="0"/>
        <v>1.5</v>
      </c>
      <c r="H48" s="129">
        <f t="shared" si="2"/>
        <v>45</v>
      </c>
      <c r="I48" s="129">
        <f t="shared" si="1"/>
        <v>20</v>
      </c>
      <c r="J48" s="130">
        <v>10</v>
      </c>
      <c r="K48" s="124"/>
      <c r="L48" s="130"/>
      <c r="M48" s="130">
        <v>10</v>
      </c>
      <c r="N48" s="130">
        <v>25</v>
      </c>
      <c r="O48" s="130"/>
      <c r="P48" s="136"/>
      <c r="Q48" s="194"/>
      <c r="R48" s="160"/>
      <c r="S48" s="160"/>
      <c r="T48" s="136"/>
      <c r="U48" s="158"/>
      <c r="V48" s="158"/>
      <c r="W48" s="136"/>
      <c r="X48" s="113"/>
      <c r="Y48" s="113"/>
      <c r="Z48" s="113"/>
      <c r="AA48" s="116"/>
      <c r="AB48" s="116"/>
      <c r="AC48" s="116"/>
      <c r="AD48" s="116"/>
      <c r="AE48" s="116"/>
      <c r="AF48" s="116"/>
      <c r="AG48" s="116"/>
      <c r="AH48" s="116"/>
      <c r="AI48" s="116"/>
      <c r="AJ48" s="113"/>
      <c r="AK48" s="116"/>
      <c r="AL48" s="116"/>
      <c r="AM48" s="116"/>
      <c r="AN48" s="116"/>
      <c r="AO48" s="116"/>
      <c r="AP48" s="116"/>
      <c r="AQ48" s="116"/>
      <c r="AR48" s="116"/>
      <c r="AS48" s="116"/>
      <c r="AT48" s="113"/>
      <c r="AU48" s="116"/>
      <c r="AV48" s="116"/>
      <c r="AW48" s="116"/>
      <c r="AX48" s="116"/>
      <c r="AY48" s="116"/>
      <c r="AZ48" s="116"/>
      <c r="BA48" s="116"/>
      <c r="BB48" s="116"/>
      <c r="BC48" s="116"/>
      <c r="BD48" s="113"/>
      <c r="BE48" s="116"/>
      <c r="BF48" s="116"/>
      <c r="BG48" s="116"/>
      <c r="BH48" s="116"/>
      <c r="BI48" s="116"/>
      <c r="BJ48" s="116"/>
      <c r="BK48" s="116"/>
      <c r="BL48" s="116"/>
      <c r="BM48" s="116"/>
      <c r="BN48" s="113"/>
      <c r="BO48" s="116"/>
      <c r="BP48" s="116"/>
      <c r="BQ48" s="116"/>
      <c r="BR48" s="116"/>
      <c r="BS48" s="116"/>
      <c r="BT48" s="116"/>
      <c r="BU48" s="116"/>
      <c r="BV48" s="116"/>
      <c r="BW48" s="117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</row>
    <row r="49" spans="1:98" s="12" customFormat="1" ht="70.5" customHeight="1" thickBot="1">
      <c r="A49" s="124" t="s">
        <v>172</v>
      </c>
      <c r="B49" s="143" t="s">
        <v>124</v>
      </c>
      <c r="C49" s="183">
        <v>7</v>
      </c>
      <c r="D49" s="159"/>
      <c r="E49" s="130"/>
      <c r="F49" s="130">
        <v>7</v>
      </c>
      <c r="G49" s="128">
        <f t="shared" si="0"/>
        <v>7</v>
      </c>
      <c r="H49" s="129">
        <f t="shared" si="2"/>
        <v>210</v>
      </c>
      <c r="I49" s="129">
        <f t="shared" si="1"/>
        <v>84</v>
      </c>
      <c r="J49" s="130">
        <v>36</v>
      </c>
      <c r="K49" s="124"/>
      <c r="L49" s="130">
        <v>48</v>
      </c>
      <c r="M49" s="130"/>
      <c r="N49" s="130">
        <v>126</v>
      </c>
      <c r="O49" s="130"/>
      <c r="P49" s="136"/>
      <c r="Q49" s="194"/>
      <c r="R49" s="160"/>
      <c r="S49" s="160"/>
      <c r="T49" s="136"/>
      <c r="U49" s="162">
        <v>2</v>
      </c>
      <c r="V49" s="163">
        <v>3</v>
      </c>
      <c r="W49" s="136"/>
      <c r="X49" s="227"/>
      <c r="Y49" s="113"/>
      <c r="Z49" s="113"/>
      <c r="AA49" s="116"/>
      <c r="AB49" s="116"/>
      <c r="AC49" s="116"/>
      <c r="AD49" s="116"/>
      <c r="AE49" s="116"/>
      <c r="AF49" s="116"/>
      <c r="AG49" s="116"/>
      <c r="AH49" s="116"/>
      <c r="AI49" s="116"/>
      <c r="AJ49" s="113"/>
      <c r="AK49" s="116"/>
      <c r="AL49" s="116"/>
      <c r="AM49" s="116"/>
      <c r="AN49" s="116"/>
      <c r="AO49" s="116"/>
      <c r="AP49" s="116"/>
      <c r="AQ49" s="116"/>
      <c r="AR49" s="116"/>
      <c r="AS49" s="116"/>
      <c r="AT49" s="113"/>
      <c r="AU49" s="116"/>
      <c r="AV49" s="116"/>
      <c r="AW49" s="116"/>
      <c r="AX49" s="116"/>
      <c r="AY49" s="116"/>
      <c r="AZ49" s="116"/>
      <c r="BA49" s="116"/>
      <c r="BB49" s="116"/>
      <c r="BC49" s="116"/>
      <c r="BD49" s="113"/>
      <c r="BE49" s="116"/>
      <c r="BF49" s="116"/>
      <c r="BG49" s="116"/>
      <c r="BH49" s="116"/>
      <c r="BI49" s="116"/>
      <c r="BJ49" s="116"/>
      <c r="BK49" s="116"/>
      <c r="BL49" s="116"/>
      <c r="BM49" s="116"/>
      <c r="BN49" s="113"/>
      <c r="BO49" s="116"/>
      <c r="BP49" s="116"/>
      <c r="BQ49" s="116"/>
      <c r="BR49" s="116"/>
      <c r="BS49" s="116"/>
      <c r="BT49" s="116"/>
      <c r="BU49" s="116"/>
      <c r="BV49" s="116"/>
      <c r="BW49" s="117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</row>
    <row r="50" spans="1:98" s="12" customFormat="1" ht="72.75" customHeight="1" thickBot="1">
      <c r="A50" s="124" t="s">
        <v>173</v>
      </c>
      <c r="B50" s="188" t="s">
        <v>125</v>
      </c>
      <c r="C50" s="164" t="s">
        <v>177</v>
      </c>
      <c r="D50" s="130" t="s">
        <v>178</v>
      </c>
      <c r="E50" s="151">
        <v>4</v>
      </c>
      <c r="F50" s="130"/>
      <c r="G50" s="128">
        <f t="shared" si="0"/>
        <v>31</v>
      </c>
      <c r="H50" s="129">
        <f>J50+K50+L50+M50+N50+O50</f>
        <v>930</v>
      </c>
      <c r="I50" s="129">
        <f>J50+K50+L50+M50</f>
        <v>400</v>
      </c>
      <c r="J50" s="130"/>
      <c r="K50" s="124"/>
      <c r="L50" s="130">
        <v>400</v>
      </c>
      <c r="M50" s="130"/>
      <c r="N50" s="130">
        <v>440</v>
      </c>
      <c r="O50" s="130">
        <v>90</v>
      </c>
      <c r="P50" s="136">
        <v>4</v>
      </c>
      <c r="Q50" s="191">
        <v>5</v>
      </c>
      <c r="R50" s="165">
        <v>3</v>
      </c>
      <c r="S50" s="165">
        <v>2</v>
      </c>
      <c r="T50" s="165">
        <v>3</v>
      </c>
      <c r="U50" s="165">
        <v>3</v>
      </c>
      <c r="V50" s="165">
        <v>2</v>
      </c>
      <c r="W50" s="136">
        <v>3</v>
      </c>
      <c r="X50" s="227"/>
      <c r="Y50" s="113"/>
      <c r="Z50" s="113"/>
      <c r="AA50" s="116"/>
      <c r="AB50" s="116"/>
      <c r="AC50" s="116"/>
      <c r="AD50" s="116"/>
      <c r="AE50" s="116"/>
      <c r="AF50" s="116"/>
      <c r="AG50" s="116"/>
      <c r="AH50" s="116"/>
      <c r="AI50" s="116"/>
      <c r="AJ50" s="113"/>
      <c r="AK50" s="116"/>
      <c r="AL50" s="116"/>
      <c r="AM50" s="116"/>
      <c r="AN50" s="116"/>
      <c r="AO50" s="116"/>
      <c r="AP50" s="116"/>
      <c r="AQ50" s="116"/>
      <c r="AR50" s="116"/>
      <c r="AS50" s="116"/>
      <c r="AT50" s="113"/>
      <c r="AU50" s="116"/>
      <c r="AV50" s="116"/>
      <c r="AW50" s="116"/>
      <c r="AX50" s="116"/>
      <c r="AY50" s="116"/>
      <c r="AZ50" s="116"/>
      <c r="BA50" s="116"/>
      <c r="BB50" s="116"/>
      <c r="BC50" s="116"/>
      <c r="BD50" s="113"/>
      <c r="BE50" s="116"/>
      <c r="BF50" s="116"/>
      <c r="BG50" s="116"/>
      <c r="BH50" s="116"/>
      <c r="BI50" s="116"/>
      <c r="BJ50" s="116"/>
      <c r="BK50" s="116"/>
      <c r="BL50" s="116"/>
      <c r="BM50" s="116"/>
      <c r="BN50" s="113"/>
      <c r="BO50" s="116"/>
      <c r="BP50" s="116"/>
      <c r="BQ50" s="116"/>
      <c r="BR50" s="116"/>
      <c r="BS50" s="116"/>
      <c r="BT50" s="116"/>
      <c r="BU50" s="116"/>
      <c r="BV50" s="116"/>
      <c r="BW50" s="117">
        <v>3</v>
      </c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</row>
    <row r="51" spans="1:98" s="12" customFormat="1" ht="48.75" customHeight="1" thickBot="1">
      <c r="A51" s="124" t="s">
        <v>192</v>
      </c>
      <c r="B51" s="143" t="s">
        <v>126</v>
      </c>
      <c r="C51" s="151"/>
      <c r="D51" s="151" t="s">
        <v>127</v>
      </c>
      <c r="E51" s="151"/>
      <c r="F51" s="166"/>
      <c r="G51" s="128">
        <f t="shared" si="0"/>
        <v>3</v>
      </c>
      <c r="H51" s="129">
        <f t="shared" si="2"/>
        <v>90</v>
      </c>
      <c r="I51" s="129">
        <f t="shared" si="1"/>
        <v>40</v>
      </c>
      <c r="J51" s="167">
        <v>20</v>
      </c>
      <c r="K51" s="124"/>
      <c r="L51" s="167">
        <v>20</v>
      </c>
      <c r="M51" s="130"/>
      <c r="N51" s="161">
        <v>50</v>
      </c>
      <c r="O51" s="130"/>
      <c r="P51" s="136"/>
      <c r="Q51" s="191"/>
      <c r="R51" s="136"/>
      <c r="S51" s="136"/>
      <c r="T51" s="136"/>
      <c r="U51" s="136">
        <v>2</v>
      </c>
      <c r="V51" s="136"/>
      <c r="W51" s="136"/>
      <c r="X51" s="227"/>
      <c r="Y51" s="113"/>
      <c r="Z51" s="113"/>
      <c r="AA51" s="116"/>
      <c r="AB51" s="116"/>
      <c r="AC51" s="116"/>
      <c r="AD51" s="116"/>
      <c r="AE51" s="116"/>
      <c r="AF51" s="116"/>
      <c r="AG51" s="116"/>
      <c r="AH51" s="116"/>
      <c r="AI51" s="116"/>
      <c r="AJ51" s="113"/>
      <c r="AK51" s="116"/>
      <c r="AL51" s="116"/>
      <c r="AM51" s="116"/>
      <c r="AN51" s="116"/>
      <c r="AO51" s="116"/>
      <c r="AP51" s="116"/>
      <c r="AQ51" s="116"/>
      <c r="AR51" s="116"/>
      <c r="AS51" s="116"/>
      <c r="AT51" s="113"/>
      <c r="AU51" s="116"/>
      <c r="AV51" s="116"/>
      <c r="AW51" s="116"/>
      <c r="AX51" s="116"/>
      <c r="AY51" s="116"/>
      <c r="AZ51" s="116"/>
      <c r="BA51" s="116"/>
      <c r="BB51" s="116"/>
      <c r="BC51" s="116"/>
      <c r="BD51" s="113"/>
      <c r="BE51" s="116"/>
      <c r="BF51" s="116"/>
      <c r="BG51" s="116"/>
      <c r="BH51" s="116"/>
      <c r="BI51" s="116"/>
      <c r="BJ51" s="116"/>
      <c r="BK51" s="116"/>
      <c r="BL51" s="116"/>
      <c r="BM51" s="116"/>
      <c r="BN51" s="113"/>
      <c r="BO51" s="116"/>
      <c r="BP51" s="116"/>
      <c r="BQ51" s="116"/>
      <c r="BR51" s="116"/>
      <c r="BS51" s="116"/>
      <c r="BT51" s="116"/>
      <c r="BU51" s="116"/>
      <c r="BV51" s="116"/>
      <c r="BW51" s="117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</row>
    <row r="52" spans="1:98" s="12" customFormat="1" ht="47.25" customHeight="1" thickBot="1">
      <c r="A52" s="124" t="s">
        <v>174</v>
      </c>
      <c r="B52" s="143" t="s">
        <v>128</v>
      </c>
      <c r="C52" s="151">
        <v>7</v>
      </c>
      <c r="D52" s="151"/>
      <c r="E52" s="151"/>
      <c r="F52" s="166"/>
      <c r="G52" s="128">
        <f t="shared" si="0"/>
        <v>3</v>
      </c>
      <c r="H52" s="129">
        <f t="shared" si="2"/>
        <v>90</v>
      </c>
      <c r="I52" s="129">
        <f t="shared" si="1"/>
        <v>44</v>
      </c>
      <c r="J52" s="167">
        <v>16</v>
      </c>
      <c r="K52" s="124"/>
      <c r="L52" s="167">
        <v>28</v>
      </c>
      <c r="M52" s="130"/>
      <c r="N52" s="161">
        <v>46</v>
      </c>
      <c r="O52" s="130"/>
      <c r="P52" s="136"/>
      <c r="Q52" s="191"/>
      <c r="R52" s="136"/>
      <c r="S52" s="136"/>
      <c r="T52" s="136"/>
      <c r="U52" s="136"/>
      <c r="V52" s="136">
        <v>3</v>
      </c>
      <c r="W52" s="136"/>
      <c r="X52" s="113"/>
      <c r="Y52" s="113"/>
      <c r="Z52" s="113"/>
      <c r="AA52" s="116"/>
      <c r="AB52" s="116"/>
      <c r="AC52" s="116"/>
      <c r="AD52" s="116"/>
      <c r="AE52" s="116"/>
      <c r="AF52" s="116"/>
      <c r="AG52" s="116"/>
      <c r="AH52" s="116"/>
      <c r="AI52" s="116"/>
      <c r="AJ52" s="113"/>
      <c r="AK52" s="116"/>
      <c r="AL52" s="116"/>
      <c r="AM52" s="116"/>
      <c r="AN52" s="116"/>
      <c r="AO52" s="116"/>
      <c r="AP52" s="116"/>
      <c r="AQ52" s="116"/>
      <c r="AR52" s="116"/>
      <c r="AS52" s="116"/>
      <c r="AT52" s="113"/>
      <c r="AU52" s="116"/>
      <c r="AV52" s="116"/>
      <c r="AW52" s="116"/>
      <c r="AX52" s="116"/>
      <c r="AY52" s="116"/>
      <c r="AZ52" s="116"/>
      <c r="BA52" s="116"/>
      <c r="BB52" s="116"/>
      <c r="BC52" s="116"/>
      <c r="BD52" s="113"/>
      <c r="BE52" s="116"/>
      <c r="BF52" s="116"/>
      <c r="BG52" s="116"/>
      <c r="BH52" s="116"/>
      <c r="BI52" s="116"/>
      <c r="BJ52" s="116"/>
      <c r="BK52" s="116"/>
      <c r="BL52" s="116"/>
      <c r="BM52" s="116"/>
      <c r="BN52" s="113"/>
      <c r="BO52" s="116"/>
      <c r="BP52" s="116"/>
      <c r="BQ52" s="116"/>
      <c r="BR52" s="116"/>
      <c r="BS52" s="116"/>
      <c r="BT52" s="116"/>
      <c r="BU52" s="116"/>
      <c r="BV52" s="116"/>
      <c r="BW52" s="117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</row>
    <row r="53" spans="1:98" s="12" customFormat="1" ht="47.25" customHeight="1" thickBot="1">
      <c r="A53" s="186" t="s">
        <v>30</v>
      </c>
      <c r="B53" s="188" t="s">
        <v>184</v>
      </c>
      <c r="C53" s="151">
        <v>5</v>
      </c>
      <c r="D53" s="151"/>
      <c r="E53" s="151"/>
      <c r="F53" s="166"/>
      <c r="G53" s="128">
        <f>H53/30</f>
        <v>5</v>
      </c>
      <c r="H53" s="129">
        <f>J53+K53+L53+M53+N53+O53</f>
        <v>150</v>
      </c>
      <c r="I53" s="129">
        <f>J53+K53+L53+M53</f>
        <v>52</v>
      </c>
      <c r="J53" s="167">
        <v>26</v>
      </c>
      <c r="K53" s="124"/>
      <c r="L53" s="167"/>
      <c r="M53" s="130">
        <v>26</v>
      </c>
      <c r="N53" s="161">
        <v>98</v>
      </c>
      <c r="O53" s="130"/>
      <c r="P53" s="136"/>
      <c r="Q53" s="191"/>
      <c r="R53" s="136"/>
      <c r="S53" s="136"/>
      <c r="T53" s="136">
        <v>4</v>
      </c>
      <c r="U53" s="136"/>
      <c r="V53" s="136"/>
      <c r="W53" s="136"/>
      <c r="X53" s="113"/>
      <c r="Y53" s="113"/>
      <c r="Z53" s="113"/>
      <c r="AA53" s="116"/>
      <c r="AB53" s="116"/>
      <c r="AC53" s="116"/>
      <c r="AD53" s="116"/>
      <c r="AE53" s="116"/>
      <c r="AF53" s="116"/>
      <c r="AG53" s="116"/>
      <c r="AH53" s="116"/>
      <c r="AI53" s="116"/>
      <c r="AJ53" s="113"/>
      <c r="AK53" s="116"/>
      <c r="AL53" s="116"/>
      <c r="AM53" s="116"/>
      <c r="AN53" s="116"/>
      <c r="AO53" s="116"/>
      <c r="AP53" s="116"/>
      <c r="AQ53" s="116"/>
      <c r="AR53" s="116"/>
      <c r="AS53" s="116"/>
      <c r="AT53" s="113"/>
      <c r="AU53" s="116"/>
      <c r="AV53" s="116"/>
      <c r="AW53" s="116"/>
      <c r="AX53" s="116"/>
      <c r="AY53" s="116"/>
      <c r="AZ53" s="116"/>
      <c r="BA53" s="116"/>
      <c r="BB53" s="116"/>
      <c r="BC53" s="116"/>
      <c r="BD53" s="113"/>
      <c r="BE53" s="116"/>
      <c r="BF53" s="116"/>
      <c r="BG53" s="116"/>
      <c r="BH53" s="116"/>
      <c r="BI53" s="116"/>
      <c r="BJ53" s="116"/>
      <c r="BK53" s="116"/>
      <c r="BL53" s="116"/>
      <c r="BM53" s="116"/>
      <c r="BN53" s="113"/>
      <c r="BO53" s="116"/>
      <c r="BP53" s="116"/>
      <c r="BQ53" s="116"/>
      <c r="BR53" s="116"/>
      <c r="BS53" s="116"/>
      <c r="BT53" s="116"/>
      <c r="BU53" s="116"/>
      <c r="BV53" s="116"/>
      <c r="BW53" s="117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</row>
    <row r="54" spans="1:98" s="12" customFormat="1" ht="77.25" customHeight="1" thickBot="1">
      <c r="A54" s="186" t="s">
        <v>193</v>
      </c>
      <c r="B54" s="188" t="s">
        <v>185</v>
      </c>
      <c r="C54" s="151"/>
      <c r="D54" s="151"/>
      <c r="E54" s="151"/>
      <c r="F54" s="166"/>
      <c r="G54" s="128">
        <f>H54/30</f>
        <v>2.5</v>
      </c>
      <c r="H54" s="129">
        <f>J54+K54+L54+M54+N54+O54</f>
        <v>75</v>
      </c>
      <c r="I54" s="129">
        <f>J54+K54+L54+M54</f>
        <v>26</v>
      </c>
      <c r="J54" s="167">
        <v>14</v>
      </c>
      <c r="K54" s="124"/>
      <c r="L54" s="167"/>
      <c r="M54" s="130">
        <v>12</v>
      </c>
      <c r="N54" s="161">
        <v>49</v>
      </c>
      <c r="O54" s="130"/>
      <c r="P54" s="136"/>
      <c r="Q54" s="191"/>
      <c r="R54" s="136"/>
      <c r="S54" s="136"/>
      <c r="T54" s="136"/>
      <c r="U54" s="136"/>
      <c r="V54" s="136"/>
      <c r="W54" s="136"/>
      <c r="X54" s="113"/>
      <c r="Y54" s="113"/>
      <c r="Z54" s="113"/>
      <c r="AA54" s="116"/>
      <c r="AB54" s="116"/>
      <c r="AC54" s="116"/>
      <c r="AD54" s="116"/>
      <c r="AE54" s="116"/>
      <c r="AF54" s="116"/>
      <c r="AG54" s="116"/>
      <c r="AH54" s="116"/>
      <c r="AI54" s="116"/>
      <c r="AJ54" s="113"/>
      <c r="AK54" s="116"/>
      <c r="AL54" s="116"/>
      <c r="AM54" s="116"/>
      <c r="AN54" s="116"/>
      <c r="AO54" s="116"/>
      <c r="AP54" s="116"/>
      <c r="AQ54" s="116"/>
      <c r="AR54" s="116"/>
      <c r="AS54" s="116"/>
      <c r="AT54" s="113"/>
      <c r="AU54" s="116"/>
      <c r="AV54" s="116"/>
      <c r="AW54" s="116"/>
      <c r="AX54" s="116"/>
      <c r="AY54" s="116"/>
      <c r="AZ54" s="116"/>
      <c r="BA54" s="116"/>
      <c r="BB54" s="116"/>
      <c r="BC54" s="116"/>
      <c r="BD54" s="113"/>
      <c r="BE54" s="116"/>
      <c r="BF54" s="116"/>
      <c r="BG54" s="116"/>
      <c r="BH54" s="116"/>
      <c r="BI54" s="116"/>
      <c r="BJ54" s="116"/>
      <c r="BK54" s="116"/>
      <c r="BL54" s="116"/>
      <c r="BM54" s="116"/>
      <c r="BN54" s="113"/>
      <c r="BO54" s="116"/>
      <c r="BP54" s="116"/>
      <c r="BQ54" s="116"/>
      <c r="BR54" s="116"/>
      <c r="BS54" s="116"/>
      <c r="BT54" s="116"/>
      <c r="BU54" s="116"/>
      <c r="BV54" s="116"/>
      <c r="BW54" s="117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</row>
    <row r="55" spans="1:98" s="12" customFormat="1" ht="75" customHeight="1" thickBot="1">
      <c r="A55" s="186" t="s">
        <v>187</v>
      </c>
      <c r="B55" s="188" t="s">
        <v>186</v>
      </c>
      <c r="C55" s="151"/>
      <c r="D55" s="151"/>
      <c r="E55" s="151"/>
      <c r="F55" s="166"/>
      <c r="G55" s="128">
        <f>H55/30</f>
        <v>2.5</v>
      </c>
      <c r="H55" s="129">
        <f>J55+K55+L55+M55+N55+O55</f>
        <v>75</v>
      </c>
      <c r="I55" s="129">
        <f>J55+K55+L55+M55</f>
        <v>26</v>
      </c>
      <c r="J55" s="167">
        <v>12</v>
      </c>
      <c r="K55" s="124"/>
      <c r="L55" s="167"/>
      <c r="M55" s="130">
        <v>14</v>
      </c>
      <c r="N55" s="161">
        <v>49</v>
      </c>
      <c r="O55" s="130"/>
      <c r="P55" s="136"/>
      <c r="Q55" s="191"/>
      <c r="R55" s="136"/>
      <c r="S55" s="136"/>
      <c r="T55" s="136"/>
      <c r="U55" s="136"/>
      <c r="V55" s="136"/>
      <c r="W55" s="136"/>
      <c r="X55" s="113"/>
      <c r="Y55" s="113"/>
      <c r="Z55" s="113"/>
      <c r="AA55" s="116"/>
      <c r="AB55" s="116"/>
      <c r="AC55" s="116"/>
      <c r="AD55" s="116"/>
      <c r="AE55" s="116"/>
      <c r="AF55" s="116"/>
      <c r="AG55" s="116"/>
      <c r="AH55" s="116"/>
      <c r="AI55" s="116"/>
      <c r="AJ55" s="113"/>
      <c r="AK55" s="116"/>
      <c r="AL55" s="116"/>
      <c r="AM55" s="116"/>
      <c r="AN55" s="116"/>
      <c r="AO55" s="116"/>
      <c r="AP55" s="116"/>
      <c r="AQ55" s="116"/>
      <c r="AR55" s="116"/>
      <c r="AS55" s="116"/>
      <c r="AT55" s="113"/>
      <c r="AU55" s="116"/>
      <c r="AV55" s="116"/>
      <c r="AW55" s="116"/>
      <c r="AX55" s="116"/>
      <c r="AY55" s="116"/>
      <c r="AZ55" s="116"/>
      <c r="BA55" s="116"/>
      <c r="BB55" s="116"/>
      <c r="BC55" s="116"/>
      <c r="BD55" s="113"/>
      <c r="BE55" s="116"/>
      <c r="BF55" s="116"/>
      <c r="BG55" s="116"/>
      <c r="BH55" s="116"/>
      <c r="BI55" s="116"/>
      <c r="BJ55" s="116"/>
      <c r="BK55" s="116"/>
      <c r="BL55" s="116"/>
      <c r="BM55" s="116"/>
      <c r="BN55" s="113"/>
      <c r="BO55" s="116"/>
      <c r="BP55" s="116"/>
      <c r="BQ55" s="116"/>
      <c r="BR55" s="116"/>
      <c r="BS55" s="116"/>
      <c r="BT55" s="116"/>
      <c r="BU55" s="116"/>
      <c r="BV55" s="116"/>
      <c r="BW55" s="117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</row>
    <row r="56" spans="1:98" s="12" customFormat="1" ht="75.75" customHeight="1" thickBot="1">
      <c r="A56" s="243" t="s">
        <v>27</v>
      </c>
      <c r="B56" s="188" t="s">
        <v>188</v>
      </c>
      <c r="C56" s="167">
        <v>8</v>
      </c>
      <c r="D56" s="130"/>
      <c r="E56" s="130"/>
      <c r="F56" s="168"/>
      <c r="G56" s="128">
        <f t="shared" si="0"/>
        <v>4</v>
      </c>
      <c r="H56" s="129">
        <f>J56+K56+L56+M56+N56+O56</f>
        <v>120</v>
      </c>
      <c r="I56" s="129">
        <f>J56+K56+L56+M56</f>
        <v>52</v>
      </c>
      <c r="J56" s="130">
        <v>26</v>
      </c>
      <c r="K56" s="124"/>
      <c r="L56" s="139">
        <v>26</v>
      </c>
      <c r="M56" s="130"/>
      <c r="N56" s="130">
        <v>68</v>
      </c>
      <c r="O56" s="130"/>
      <c r="P56" s="136"/>
      <c r="Q56" s="191"/>
      <c r="R56" s="136"/>
      <c r="S56" s="136"/>
      <c r="T56" s="136"/>
      <c r="U56" s="158"/>
      <c r="V56" s="158"/>
      <c r="W56" s="136">
        <v>4</v>
      </c>
      <c r="X56" s="113"/>
      <c r="Y56" s="113"/>
      <c r="Z56" s="113"/>
      <c r="AA56" s="116"/>
      <c r="AB56" s="116"/>
      <c r="AC56" s="116"/>
      <c r="AD56" s="116"/>
      <c r="AE56" s="116"/>
      <c r="AF56" s="116"/>
      <c r="AG56" s="116"/>
      <c r="AH56" s="116"/>
      <c r="AI56" s="116"/>
      <c r="AJ56" s="113"/>
      <c r="AK56" s="116"/>
      <c r="AL56" s="116"/>
      <c r="AM56" s="116"/>
      <c r="AN56" s="116"/>
      <c r="AO56" s="116"/>
      <c r="AP56" s="116"/>
      <c r="AQ56" s="116"/>
      <c r="AR56" s="116"/>
      <c r="AS56" s="116"/>
      <c r="AT56" s="113"/>
      <c r="AU56" s="116"/>
      <c r="AV56" s="116"/>
      <c r="AW56" s="116"/>
      <c r="AX56" s="116"/>
      <c r="AY56" s="116"/>
      <c r="AZ56" s="116"/>
      <c r="BA56" s="116"/>
      <c r="BB56" s="116"/>
      <c r="BC56" s="116"/>
      <c r="BD56" s="113"/>
      <c r="BE56" s="116"/>
      <c r="BF56" s="116"/>
      <c r="BG56" s="116"/>
      <c r="BH56" s="116"/>
      <c r="BI56" s="116"/>
      <c r="BJ56" s="116"/>
      <c r="BK56" s="116"/>
      <c r="BL56" s="116"/>
      <c r="BM56" s="116"/>
      <c r="BN56" s="113"/>
      <c r="BO56" s="116"/>
      <c r="BP56" s="116"/>
      <c r="BQ56" s="116"/>
      <c r="BR56" s="116"/>
      <c r="BS56" s="116"/>
      <c r="BT56" s="116"/>
      <c r="BU56" s="116"/>
      <c r="BV56" s="116"/>
      <c r="BW56" s="117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</row>
    <row r="57" spans="1:98" s="12" customFormat="1" ht="75.75" customHeight="1" thickBot="1">
      <c r="A57" s="124" t="s">
        <v>166</v>
      </c>
      <c r="B57" s="125" t="s">
        <v>223</v>
      </c>
      <c r="C57" s="167"/>
      <c r="D57" s="130" t="s">
        <v>14</v>
      </c>
      <c r="E57" s="169">
        <v>8</v>
      </c>
      <c r="F57" s="130"/>
      <c r="G57" s="128">
        <f t="shared" si="0"/>
        <v>9</v>
      </c>
      <c r="H57" s="129">
        <f t="shared" si="2"/>
        <v>270</v>
      </c>
      <c r="I57" s="129">
        <f t="shared" si="1"/>
        <v>0</v>
      </c>
      <c r="J57" s="130"/>
      <c r="K57" s="124"/>
      <c r="L57" s="130"/>
      <c r="M57" s="130"/>
      <c r="N57" s="153"/>
      <c r="O57" s="130">
        <v>270</v>
      </c>
      <c r="P57" s="136"/>
      <c r="Q57" s="191"/>
      <c r="R57" s="136"/>
      <c r="S57" s="136"/>
      <c r="T57" s="136"/>
      <c r="U57" s="136"/>
      <c r="V57" s="136"/>
      <c r="W57" s="136"/>
      <c r="X57" s="107"/>
      <c r="Y57" s="107"/>
      <c r="Z57" s="107"/>
      <c r="AA57" s="115"/>
      <c r="AB57" s="115"/>
      <c r="AC57" s="115"/>
      <c r="AD57" s="115"/>
      <c r="AE57" s="115"/>
      <c r="AF57" s="115"/>
      <c r="AG57" s="115"/>
      <c r="AH57" s="115"/>
      <c r="AI57" s="115"/>
      <c r="AJ57" s="107"/>
      <c r="AK57" s="115"/>
      <c r="AL57" s="115"/>
      <c r="AM57" s="115"/>
      <c r="AN57" s="115"/>
      <c r="AO57" s="115"/>
      <c r="AP57" s="115"/>
      <c r="AQ57" s="115"/>
      <c r="AR57" s="115"/>
      <c r="AS57" s="115"/>
      <c r="AT57" s="107"/>
      <c r="AU57" s="115"/>
      <c r="AV57" s="115"/>
      <c r="AW57" s="115"/>
      <c r="AX57" s="115"/>
      <c r="AY57" s="115"/>
      <c r="AZ57" s="115"/>
      <c r="BA57" s="115"/>
      <c r="BB57" s="115"/>
      <c r="BC57" s="115"/>
      <c r="BD57" s="107"/>
      <c r="BE57" s="115"/>
      <c r="BF57" s="115"/>
      <c r="BG57" s="115"/>
      <c r="BH57" s="115"/>
      <c r="BI57" s="115"/>
      <c r="BJ57" s="115"/>
      <c r="BK57" s="115"/>
      <c r="BL57" s="115"/>
      <c r="BM57" s="115"/>
      <c r="BN57" s="107"/>
      <c r="BO57" s="115"/>
      <c r="BP57" s="115"/>
      <c r="BQ57" s="115"/>
      <c r="BR57" s="115"/>
      <c r="BS57" s="115"/>
      <c r="BT57" s="115"/>
      <c r="BU57" s="115"/>
      <c r="BV57" s="115"/>
      <c r="BW57" s="117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</row>
    <row r="58" spans="1:98" s="12" customFormat="1" ht="167.25" customHeight="1" thickBot="1">
      <c r="A58" s="124"/>
      <c r="B58" s="125" t="s">
        <v>221</v>
      </c>
      <c r="C58" s="167"/>
      <c r="D58" s="130"/>
      <c r="E58" s="169"/>
      <c r="F58" s="130"/>
      <c r="G58" s="128">
        <f t="shared" si="0"/>
        <v>1.5</v>
      </c>
      <c r="H58" s="129">
        <f t="shared" si="2"/>
        <v>45</v>
      </c>
      <c r="I58" s="129">
        <f t="shared" si="1"/>
        <v>0</v>
      </c>
      <c r="J58" s="130"/>
      <c r="K58" s="124"/>
      <c r="L58" s="130"/>
      <c r="M58" s="130"/>
      <c r="N58" s="153">
        <v>45</v>
      </c>
      <c r="O58" s="130"/>
      <c r="P58" s="136"/>
      <c r="Q58" s="191"/>
      <c r="R58" s="136"/>
      <c r="S58" s="136"/>
      <c r="T58" s="136"/>
      <c r="U58" s="136"/>
      <c r="V58" s="136"/>
      <c r="W58" s="136"/>
      <c r="X58" s="107"/>
      <c r="Y58" s="107"/>
      <c r="Z58" s="107"/>
      <c r="AA58" s="115"/>
      <c r="AB58" s="115"/>
      <c r="AC58" s="115"/>
      <c r="AD58" s="115"/>
      <c r="AE58" s="115"/>
      <c r="AF58" s="115"/>
      <c r="AG58" s="115"/>
      <c r="AH58" s="115"/>
      <c r="AI58" s="115"/>
      <c r="AJ58" s="107"/>
      <c r="AK58" s="115"/>
      <c r="AL58" s="115"/>
      <c r="AM58" s="115"/>
      <c r="AN58" s="115"/>
      <c r="AO58" s="115"/>
      <c r="AP58" s="115"/>
      <c r="AQ58" s="115"/>
      <c r="AR58" s="115"/>
      <c r="AS58" s="115"/>
      <c r="AT58" s="107"/>
      <c r="AU58" s="115"/>
      <c r="AV58" s="115"/>
      <c r="AW58" s="115"/>
      <c r="AX58" s="115"/>
      <c r="AY58" s="115"/>
      <c r="AZ58" s="115"/>
      <c r="BA58" s="115"/>
      <c r="BB58" s="115"/>
      <c r="BC58" s="115"/>
      <c r="BD58" s="107"/>
      <c r="BE58" s="115"/>
      <c r="BF58" s="115"/>
      <c r="BG58" s="115"/>
      <c r="BH58" s="115"/>
      <c r="BI58" s="115"/>
      <c r="BJ58" s="115"/>
      <c r="BK58" s="115"/>
      <c r="BL58" s="115"/>
      <c r="BM58" s="115"/>
      <c r="BN58" s="107"/>
      <c r="BO58" s="115"/>
      <c r="BP58" s="115"/>
      <c r="BQ58" s="115"/>
      <c r="BR58" s="115"/>
      <c r="BS58" s="115"/>
      <c r="BT58" s="115"/>
      <c r="BU58" s="115"/>
      <c r="BV58" s="115"/>
      <c r="BW58" s="117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</row>
    <row r="59" spans="1:98" s="12" customFormat="1" ht="135.75" customHeight="1" thickBot="1">
      <c r="A59" s="124"/>
      <c r="B59" s="125" t="s">
        <v>222</v>
      </c>
      <c r="C59" s="167"/>
      <c r="D59" s="130"/>
      <c r="E59" s="169"/>
      <c r="F59" s="130"/>
      <c r="G59" s="128">
        <f t="shared" si="0"/>
        <v>1.5</v>
      </c>
      <c r="H59" s="129">
        <f t="shared" si="2"/>
        <v>45</v>
      </c>
      <c r="I59" s="129">
        <f t="shared" si="1"/>
        <v>0</v>
      </c>
      <c r="J59" s="130"/>
      <c r="K59" s="124"/>
      <c r="L59" s="130"/>
      <c r="M59" s="130"/>
      <c r="N59" s="153">
        <v>45</v>
      </c>
      <c r="O59" s="130"/>
      <c r="P59" s="136"/>
      <c r="Q59" s="191"/>
      <c r="R59" s="136"/>
      <c r="S59" s="136"/>
      <c r="T59" s="136"/>
      <c r="U59" s="136"/>
      <c r="V59" s="136"/>
      <c r="W59" s="136"/>
      <c r="X59" s="107"/>
      <c r="Y59" s="107"/>
      <c r="Z59" s="107"/>
      <c r="AA59" s="115"/>
      <c r="AB59" s="115"/>
      <c r="AC59" s="115"/>
      <c r="AD59" s="115"/>
      <c r="AE59" s="115"/>
      <c r="AF59" s="115"/>
      <c r="AG59" s="115"/>
      <c r="AH59" s="115"/>
      <c r="AI59" s="115"/>
      <c r="AJ59" s="107"/>
      <c r="AK59" s="115"/>
      <c r="AL59" s="115"/>
      <c r="AM59" s="115"/>
      <c r="AN59" s="115"/>
      <c r="AO59" s="115"/>
      <c r="AP59" s="115"/>
      <c r="AQ59" s="115"/>
      <c r="AR59" s="115"/>
      <c r="AS59" s="115"/>
      <c r="AT59" s="107"/>
      <c r="AU59" s="115"/>
      <c r="AV59" s="115"/>
      <c r="AW59" s="115"/>
      <c r="AX59" s="115"/>
      <c r="AY59" s="115"/>
      <c r="AZ59" s="115"/>
      <c r="BA59" s="115"/>
      <c r="BB59" s="115"/>
      <c r="BC59" s="115"/>
      <c r="BD59" s="107"/>
      <c r="BE59" s="115"/>
      <c r="BF59" s="115"/>
      <c r="BG59" s="115"/>
      <c r="BH59" s="115"/>
      <c r="BI59" s="115"/>
      <c r="BJ59" s="115"/>
      <c r="BK59" s="115"/>
      <c r="BL59" s="115"/>
      <c r="BM59" s="115"/>
      <c r="BN59" s="107"/>
      <c r="BO59" s="115"/>
      <c r="BP59" s="115"/>
      <c r="BQ59" s="115"/>
      <c r="BR59" s="115"/>
      <c r="BS59" s="115"/>
      <c r="BT59" s="115"/>
      <c r="BU59" s="115"/>
      <c r="BV59" s="115"/>
      <c r="BW59" s="117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</row>
    <row r="60" spans="1:98" s="12" customFormat="1" ht="71.25" customHeight="1">
      <c r="A60" s="196"/>
      <c r="B60" s="197" t="s">
        <v>129</v>
      </c>
      <c r="C60" s="198">
        <v>29</v>
      </c>
      <c r="D60" s="198">
        <v>18</v>
      </c>
      <c r="E60" s="199">
        <v>4</v>
      </c>
      <c r="F60" s="198">
        <v>2</v>
      </c>
      <c r="G60" s="200">
        <f aca="true" t="shared" si="3" ref="G60:W60">SUM(G13:G20,G23,G26:G29,G30:G36,G42:G46,G49:G53,G56:G59)</f>
        <v>180</v>
      </c>
      <c r="H60" s="200">
        <f t="shared" si="3"/>
        <v>5400</v>
      </c>
      <c r="I60" s="200">
        <f t="shared" si="3"/>
        <v>2066</v>
      </c>
      <c r="J60" s="200">
        <f t="shared" si="3"/>
        <v>518</v>
      </c>
      <c r="K60" s="200">
        <f t="shared" si="3"/>
        <v>0</v>
      </c>
      <c r="L60" s="200">
        <f t="shared" si="3"/>
        <v>1328</v>
      </c>
      <c r="M60" s="200">
        <f t="shared" si="3"/>
        <v>220</v>
      </c>
      <c r="N60" s="200">
        <f t="shared" si="3"/>
        <v>2794</v>
      </c>
      <c r="O60" s="200">
        <f t="shared" si="3"/>
        <v>540</v>
      </c>
      <c r="P60" s="200">
        <f t="shared" si="3"/>
        <v>24</v>
      </c>
      <c r="Q60" s="200">
        <f t="shared" si="3"/>
        <v>22</v>
      </c>
      <c r="R60" s="200">
        <f t="shared" si="3"/>
        <v>14</v>
      </c>
      <c r="S60" s="200">
        <f t="shared" si="3"/>
        <v>12</v>
      </c>
      <c r="T60" s="200">
        <f t="shared" si="3"/>
        <v>18</v>
      </c>
      <c r="U60" s="200">
        <f t="shared" si="3"/>
        <v>14</v>
      </c>
      <c r="V60" s="200">
        <f t="shared" si="3"/>
        <v>11</v>
      </c>
      <c r="W60" s="200">
        <f t="shared" si="3"/>
        <v>16</v>
      </c>
      <c r="X60" s="228">
        <f aca="true" t="shared" si="4" ref="X60:BC60">SUM(X23:X29,X31:X34,X37:X41,X44,X50,X56:X57)</f>
        <v>0</v>
      </c>
      <c r="Y60" s="224">
        <f t="shared" si="4"/>
        <v>0</v>
      </c>
      <c r="Z60" s="224">
        <f t="shared" si="4"/>
        <v>0</v>
      </c>
      <c r="AA60" s="224">
        <f t="shared" si="4"/>
        <v>0</v>
      </c>
      <c r="AB60" s="224">
        <f t="shared" si="4"/>
        <v>0</v>
      </c>
      <c r="AC60" s="224">
        <f t="shared" si="4"/>
        <v>0</v>
      </c>
      <c r="AD60" s="224">
        <f t="shared" si="4"/>
        <v>0</v>
      </c>
      <c r="AE60" s="224">
        <f t="shared" si="4"/>
        <v>0</v>
      </c>
      <c r="AF60" s="224">
        <f t="shared" si="4"/>
        <v>0</v>
      </c>
      <c r="AG60" s="224">
        <f t="shared" si="4"/>
        <v>0</v>
      </c>
      <c r="AH60" s="224">
        <f t="shared" si="4"/>
        <v>0</v>
      </c>
      <c r="AI60" s="224">
        <f t="shared" si="4"/>
        <v>0</v>
      </c>
      <c r="AJ60" s="224">
        <f t="shared" si="4"/>
        <v>0</v>
      </c>
      <c r="AK60" s="224">
        <f t="shared" si="4"/>
        <v>0</v>
      </c>
      <c r="AL60" s="224">
        <f t="shared" si="4"/>
        <v>0</v>
      </c>
      <c r="AM60" s="224">
        <f t="shared" si="4"/>
        <v>0</v>
      </c>
      <c r="AN60" s="224">
        <f t="shared" si="4"/>
        <v>0</v>
      </c>
      <c r="AO60" s="224">
        <f t="shared" si="4"/>
        <v>0</v>
      </c>
      <c r="AP60" s="224">
        <f t="shared" si="4"/>
        <v>0</v>
      </c>
      <c r="AQ60" s="224">
        <f t="shared" si="4"/>
        <v>0</v>
      </c>
      <c r="AR60" s="224">
        <f t="shared" si="4"/>
        <v>0</v>
      </c>
      <c r="AS60" s="224">
        <f t="shared" si="4"/>
        <v>0</v>
      </c>
      <c r="AT60" s="224">
        <f t="shared" si="4"/>
        <v>0</v>
      </c>
      <c r="AU60" s="224">
        <f t="shared" si="4"/>
        <v>0</v>
      </c>
      <c r="AV60" s="224">
        <f t="shared" si="4"/>
        <v>0</v>
      </c>
      <c r="AW60" s="224">
        <f t="shared" si="4"/>
        <v>0</v>
      </c>
      <c r="AX60" s="224">
        <f t="shared" si="4"/>
        <v>0</v>
      </c>
      <c r="AY60" s="224">
        <f t="shared" si="4"/>
        <v>0</v>
      </c>
      <c r="AZ60" s="224">
        <f t="shared" si="4"/>
        <v>0</v>
      </c>
      <c r="BA60" s="224">
        <f t="shared" si="4"/>
        <v>0</v>
      </c>
      <c r="BB60" s="224">
        <f t="shared" si="4"/>
        <v>0</v>
      </c>
      <c r="BC60" s="224">
        <f t="shared" si="4"/>
        <v>0</v>
      </c>
      <c r="BD60" s="224">
        <f aca="true" t="shared" si="5" ref="BD60:BW60">SUM(BD23:BD29,BD31:BD34,BD37:BD41,BD44,BD50,BD56:BD57)</f>
        <v>0</v>
      </c>
      <c r="BE60" s="224">
        <f t="shared" si="5"/>
        <v>0</v>
      </c>
      <c r="BF60" s="224">
        <f t="shared" si="5"/>
        <v>0</v>
      </c>
      <c r="BG60" s="224">
        <f t="shared" si="5"/>
        <v>0</v>
      </c>
      <c r="BH60" s="224">
        <f t="shared" si="5"/>
        <v>0</v>
      </c>
      <c r="BI60" s="224">
        <f t="shared" si="5"/>
        <v>0</v>
      </c>
      <c r="BJ60" s="224">
        <f t="shared" si="5"/>
        <v>0</v>
      </c>
      <c r="BK60" s="224">
        <f t="shared" si="5"/>
        <v>0</v>
      </c>
      <c r="BL60" s="224">
        <f t="shared" si="5"/>
        <v>0</v>
      </c>
      <c r="BM60" s="224">
        <f t="shared" si="5"/>
        <v>0</v>
      </c>
      <c r="BN60" s="224">
        <f t="shared" si="5"/>
        <v>0</v>
      </c>
      <c r="BO60" s="224">
        <f t="shared" si="5"/>
        <v>0</v>
      </c>
      <c r="BP60" s="224">
        <f t="shared" si="5"/>
        <v>0</v>
      </c>
      <c r="BQ60" s="224">
        <f t="shared" si="5"/>
        <v>0</v>
      </c>
      <c r="BR60" s="224">
        <f t="shared" si="5"/>
        <v>0</v>
      </c>
      <c r="BS60" s="224">
        <f t="shared" si="5"/>
        <v>0</v>
      </c>
      <c r="BT60" s="224">
        <f t="shared" si="5"/>
        <v>0</v>
      </c>
      <c r="BU60" s="224">
        <f t="shared" si="5"/>
        <v>0</v>
      </c>
      <c r="BV60" s="224">
        <f t="shared" si="5"/>
        <v>0</v>
      </c>
      <c r="BW60" s="224">
        <f t="shared" si="5"/>
        <v>12</v>
      </c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</row>
    <row r="61" spans="1:98" s="12" customFormat="1" ht="3" customHeight="1" thickBot="1">
      <c r="A61" s="386" t="s">
        <v>152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8"/>
      <c r="X61" s="229"/>
      <c r="Y61" s="10"/>
      <c r="Z61" s="10"/>
      <c r="AA61" s="10"/>
      <c r="AB61" s="10"/>
      <c r="AC61" s="10"/>
      <c r="AD61" s="114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</row>
    <row r="62" spans="1:156" s="15" customFormat="1" ht="61.5" customHeight="1">
      <c r="A62" s="427" t="s">
        <v>169</v>
      </c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231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</row>
    <row r="63" spans="1:156" s="12" customFormat="1" ht="72" customHeight="1" thickBot="1">
      <c r="A63" s="201"/>
      <c r="B63" s="202"/>
      <c r="C63" s="203"/>
      <c r="D63" s="204">
        <v>3</v>
      </c>
      <c r="E63" s="205"/>
      <c r="F63" s="203"/>
      <c r="G63" s="206">
        <v>4</v>
      </c>
      <c r="H63" s="207">
        <v>120</v>
      </c>
      <c r="I63" s="207">
        <f aca="true" t="shared" si="6" ref="I63:I77">J63+K63+L63+M63</f>
        <v>0</v>
      </c>
      <c r="J63" s="201"/>
      <c r="K63" s="208"/>
      <c r="L63" s="204"/>
      <c r="M63" s="183"/>
      <c r="N63" s="204"/>
      <c r="O63" s="183"/>
      <c r="P63" s="209"/>
      <c r="Q63" s="209"/>
      <c r="R63" s="204">
        <v>3</v>
      </c>
      <c r="S63" s="203"/>
      <c r="T63" s="203"/>
      <c r="U63" s="203"/>
      <c r="V63" s="203"/>
      <c r="W63" s="210"/>
      <c r="X63" s="118"/>
      <c r="Y63" s="118"/>
      <c r="Z63" s="118"/>
      <c r="AA63" s="119" t="str">
        <f>IF(ISERROR(SEARCH(AA$9,#REF!,1)),"-",IF(COUNTIF(#REF!,AA$9)=1,1,IF(ISERROR(SEARCH(CONCATENATE(AA$9,","),#REF!,1)),IF(ISERROR(SEARCH(CONCATENATE(",",AA$9),#REF!,1)),"-",1),1)))</f>
        <v>-</v>
      </c>
      <c r="AB63" s="119" t="str">
        <f>IF(ISERROR(SEARCH(AB$9,#REF!,1)),"-",IF(COUNTIF(#REF!,AB$9)=1,1,IF(ISERROR(SEARCH(CONCATENATE(AB$9,","),#REF!,1)),IF(ISERROR(SEARCH(CONCATENATE(",",AB$9),#REF!,1)),"-",1),1)))</f>
        <v>-</v>
      </c>
      <c r="AC63" s="119" t="str">
        <f>IF(ISERROR(SEARCH(AC$9,#REF!,1)),"-",IF(COUNTIF(#REF!,AC$9)=1,1,IF(ISERROR(SEARCH(CONCATENATE(AC$9,","),#REF!,1)),IF(ISERROR(SEARCH(CONCATENATE(",",AC$9),#REF!,1)),"-",1),1)))</f>
        <v>-</v>
      </c>
      <c r="AD63" s="119" t="str">
        <f>IF(ISERROR(SEARCH(AD$9,#REF!,1)),"-",IF(COUNTIF(#REF!,AD$9)=1,1,IF(ISERROR(SEARCH(CONCATENATE(AD$9,","),#REF!,1)),IF(ISERROR(SEARCH(CONCATENATE(",",AD$9),#REF!,1)),"-",1),1)))</f>
        <v>-</v>
      </c>
      <c r="AE63" s="119" t="str">
        <f>IF(ISERROR(SEARCH(AE$9,#REF!,1)),"-",IF(COUNTIF(#REF!,AE$9)=1,1,IF(ISERROR(SEARCH(CONCATENATE(AE$9,","),#REF!,1)),IF(ISERROR(SEARCH(CONCATENATE(",",AE$9),#REF!,1)),"-",1),1)))</f>
        <v>-</v>
      </c>
      <c r="AF63" s="119" t="str">
        <f>IF(ISERROR(SEARCH(AF$9,#REF!,1)),"-",IF(COUNTIF(#REF!,AF$9)=1,1,IF(ISERROR(SEARCH(CONCATENATE(AF$9,","),#REF!,1)),IF(ISERROR(SEARCH(CONCATENATE(",",AF$9),#REF!,1)),"-",1),1)))</f>
        <v>-</v>
      </c>
      <c r="AG63" s="119" t="str">
        <f>IF(ISERROR(SEARCH(AG$9,#REF!,1)),"-",IF(COUNTIF(#REF!,AG$9)=1,1,IF(ISERROR(SEARCH(CONCATENATE(AG$9,","),#REF!,1)),IF(ISERROR(SEARCH(CONCATENATE(",",AG$9),#REF!,1)),"-",1),1)))</f>
        <v>-</v>
      </c>
      <c r="AH63" s="119" t="str">
        <f>IF(ISERROR(SEARCH(AH$9,#REF!,1)),"-",IF(COUNTIF(#REF!,AH$9)=1,1,IF(ISERROR(SEARCH(CONCATENATE(AH$9,","),#REF!,1)),IF(ISERROR(SEARCH(CONCATENATE(",",AH$9),#REF!,1)),"-",1),1)))</f>
        <v>-</v>
      </c>
      <c r="AI63" s="119" t="str">
        <f>IF(ISERROR(SEARCH(AI$9,#REF!,1)),"-",IF(COUNTIF(#REF!,AI$9)=1,1,IF(ISERROR(SEARCH(CONCATENATE(AI$9,","),#REF!,1)),IF(ISERROR(SEARCH(CONCATENATE(",",AI$9),#REF!,1)),"-",1),1)))</f>
        <v>-</v>
      </c>
      <c r="AJ63" s="118"/>
      <c r="AK63" s="119" t="str">
        <f>IF(ISERROR(SEARCH(AK$9,#REF!,1)),"-",IF(COUNTIF(#REF!,AK$9)=1,1,IF(ISERROR(SEARCH(CONCATENATE(AK$9,","),#REF!,1)),IF(ISERROR(SEARCH(CONCATENATE(",",AK$9),#REF!,1)),"-",1),1)))</f>
        <v>-</v>
      </c>
      <c r="AL63" s="119" t="str">
        <f>IF(ISERROR(SEARCH(AL$9,#REF!,1)),"-",IF(COUNTIF(#REF!,AL$9)=1,1,IF(ISERROR(SEARCH(CONCATENATE(AL$9,","),#REF!,1)),IF(ISERROR(SEARCH(CONCATENATE(",",AL$9),#REF!,1)),"-",1),1)))</f>
        <v>-</v>
      </c>
      <c r="AM63" s="119" t="str">
        <f>IF(ISERROR(SEARCH(AM$9,#REF!,1)),"-",IF(COUNTIF(#REF!,AM$9)=1,1,IF(ISERROR(SEARCH(CONCATENATE(AM$9,","),#REF!,1)),IF(ISERROR(SEARCH(CONCATENATE(",",AM$9),#REF!,1)),"-",1),1)))</f>
        <v>-</v>
      </c>
      <c r="AN63" s="119" t="str">
        <f>IF(ISERROR(SEARCH(AN$9,#REF!,1)),"-",IF(COUNTIF(#REF!,AN$9)=1,1,IF(ISERROR(SEARCH(CONCATENATE(AN$9,","),#REF!,1)),IF(ISERROR(SEARCH(CONCATENATE(",",AN$9),#REF!,1)),"-",1),1)))</f>
        <v>-</v>
      </c>
      <c r="AO63" s="119" t="str">
        <f>IF(ISERROR(SEARCH(AO$9,#REF!,1)),"-",IF(COUNTIF(#REF!,AO$9)=1,1,IF(ISERROR(SEARCH(CONCATENATE(AO$9,","),#REF!,1)),IF(ISERROR(SEARCH(CONCATENATE(",",AO$9),#REF!,1)),"-",1),1)))</f>
        <v>-</v>
      </c>
      <c r="AP63" s="119" t="str">
        <f>IF(ISERROR(SEARCH(AP$9,#REF!,1)),"-",IF(COUNTIF(#REF!,AP$9)=1,1,IF(ISERROR(SEARCH(CONCATENATE(AP$9,","),#REF!,1)),IF(ISERROR(SEARCH(CONCATENATE(",",AP$9),#REF!,1)),"-",1),1)))</f>
        <v>-</v>
      </c>
      <c r="AQ63" s="119" t="str">
        <f>IF(ISERROR(SEARCH(AQ$9,#REF!,1)),"-",IF(COUNTIF(#REF!,AQ$9)=1,1,IF(ISERROR(SEARCH(CONCATENATE(AQ$9,","),#REF!,1)),IF(ISERROR(SEARCH(CONCATENATE(",",AQ$9),#REF!,1)),"-",1),1)))</f>
        <v>-</v>
      </c>
      <c r="AR63" s="119" t="str">
        <f>IF(ISERROR(SEARCH(AR$9,#REF!,1)),"-",IF(COUNTIF(#REF!,AR$9)=1,1,IF(ISERROR(SEARCH(CONCATENATE(AR$9,","),#REF!,1)),IF(ISERROR(SEARCH(CONCATENATE(",",AR$9),#REF!,1)),"-",1),1)))</f>
        <v>-</v>
      </c>
      <c r="AS63" s="119" t="str">
        <f>IF(ISERROR(SEARCH(AS$9,#REF!,1)),"-",IF(COUNTIF(#REF!,AS$9)=1,1,IF(ISERROR(SEARCH(CONCATENATE(AS$9,","),#REF!,1)),IF(ISERROR(SEARCH(CONCATENATE(",",AS$9),#REF!,1)),"-",1),1)))</f>
        <v>-</v>
      </c>
      <c r="AT63" s="118"/>
      <c r="AU63" s="119" t="str">
        <f>IF(ISERROR(SEARCH(AU$9,#REF!,1)),"-",IF(COUNTIF(#REF!,AU$9)=1,1,IF(ISERROR(SEARCH(CONCATENATE(AU$9,","),#REF!,1)),IF(ISERROR(SEARCH(CONCATENATE(",",AU$9),#REF!,1)),"-",1),1)))</f>
        <v>-</v>
      </c>
      <c r="AV63" s="119" t="str">
        <f>IF(ISERROR(SEARCH(AV$9,#REF!,1)),"-",IF(COUNTIF(#REF!,AV$9)=1,1,IF(ISERROR(SEARCH(CONCATENATE(AV$9,","),#REF!,1)),IF(ISERROR(SEARCH(CONCATENATE(",",AV$9),#REF!,1)),"-",1),1)))</f>
        <v>-</v>
      </c>
      <c r="AW63" s="119" t="str">
        <f>IF(ISERROR(SEARCH(AW$9,#REF!,1)),"-",IF(COUNTIF(#REF!,AW$9)=1,1,IF(ISERROR(SEARCH(CONCATENATE(AW$9,","),#REF!,1)),IF(ISERROR(SEARCH(CONCATENATE(",",AW$9),#REF!,1)),"-",1),1)))</f>
        <v>-</v>
      </c>
      <c r="AX63" s="119" t="str">
        <f>IF(ISERROR(SEARCH(AX$9,#REF!,1)),"-",IF(COUNTIF(#REF!,AX$9)=1,1,IF(ISERROR(SEARCH(CONCATENATE(AX$9,","),#REF!,1)),IF(ISERROR(SEARCH(CONCATENATE(",",AX$9),#REF!,1)),"-",1),1)))</f>
        <v>-</v>
      </c>
      <c r="AY63" s="119" t="str">
        <f>IF(ISERROR(SEARCH(AY$9,#REF!,1)),"-",IF(COUNTIF(#REF!,AY$9)=1,1,IF(ISERROR(SEARCH(CONCATENATE(AY$9,","),#REF!,1)),IF(ISERROR(SEARCH(CONCATENATE(",",AY$9),#REF!,1)),"-",1),1)))</f>
        <v>-</v>
      </c>
      <c r="AZ63" s="119" t="str">
        <f>IF(ISERROR(SEARCH(AZ$9,#REF!,1)),"-",IF(COUNTIF(#REF!,AZ$9)=1,1,IF(ISERROR(SEARCH(CONCATENATE(AZ$9,","),#REF!,1)),IF(ISERROR(SEARCH(CONCATENATE(",",AZ$9),#REF!,1)),"-",1),1)))</f>
        <v>-</v>
      </c>
      <c r="BA63" s="119" t="str">
        <f>IF(ISERROR(SEARCH(BA$9,#REF!,1)),"-",IF(COUNTIF(#REF!,BA$9)=1,1,IF(ISERROR(SEARCH(CONCATENATE(BA$9,","),#REF!,1)),IF(ISERROR(SEARCH(CONCATENATE(",",BA$9),#REF!,1)),"-",1),1)))</f>
        <v>-</v>
      </c>
      <c r="BB63" s="119" t="str">
        <f>IF(ISERROR(SEARCH(BB$9,#REF!,1)),"-",IF(COUNTIF(#REF!,BB$9)=1,1,IF(ISERROR(SEARCH(CONCATENATE(BB$9,","),#REF!,1)),IF(ISERROR(SEARCH(CONCATENATE(",",BB$9),#REF!,1)),"-",1),1)))</f>
        <v>-</v>
      </c>
      <c r="BC63" s="119" t="str">
        <f>IF(ISERROR(SEARCH(BC$9,#REF!,1)),"-",IF(COUNTIF(#REF!,BC$9)=1,1,IF(ISERROR(SEARCH(CONCATENATE(BC$9,","),#REF!,1)),IF(ISERROR(SEARCH(CONCATENATE(",",BC$9),#REF!,1)),"-",1),1)))</f>
        <v>-</v>
      </c>
      <c r="BD63" s="118"/>
      <c r="BE63" s="119" t="str">
        <f>IF(ISERROR(SEARCH(BE$9,#REF!,1)),"-",IF(COUNTIF(#REF!,BE$9)=1,1,IF(ISERROR(SEARCH(CONCATENATE(BE$9,","),#REF!,1)),IF(ISERROR(SEARCH(CONCATENATE(",",BE$9),#REF!,1)),"-",1),1)))</f>
        <v>-</v>
      </c>
      <c r="BF63" s="119" t="str">
        <f>IF(ISERROR(SEARCH(BF$9,#REF!,1)),"-",IF(COUNTIF(#REF!,BF$9)=1,1,IF(ISERROR(SEARCH(CONCATENATE(BF$9,","),#REF!,1)),IF(ISERROR(SEARCH(CONCATENATE(",",BF$9),#REF!,1)),"-",1),1)))</f>
        <v>-</v>
      </c>
      <c r="BG63" s="119" t="str">
        <f>IF(ISERROR(SEARCH(BG$9,#REF!,1)),"-",IF(COUNTIF(#REF!,BG$9)=1,1,IF(ISERROR(SEARCH(CONCATENATE(BG$9,","),#REF!,1)),IF(ISERROR(SEARCH(CONCATENATE(",",BG$9),#REF!,1)),"-",1),1)))</f>
        <v>-</v>
      </c>
      <c r="BH63" s="119" t="str">
        <f>IF(ISERROR(SEARCH(BH$9,#REF!,1)),"-",IF(COUNTIF(#REF!,BH$9)=1,1,IF(ISERROR(SEARCH(CONCATENATE(BH$9,","),#REF!,1)),IF(ISERROR(SEARCH(CONCATENATE(",",BH$9),#REF!,1)),"-",1),1)))</f>
        <v>-</v>
      </c>
      <c r="BI63" s="119" t="str">
        <f>IF(ISERROR(SEARCH(BI$9,#REF!,1)),"-",IF(COUNTIF(#REF!,BI$9)=1,1,IF(ISERROR(SEARCH(CONCATENATE(BI$9,","),#REF!,1)),IF(ISERROR(SEARCH(CONCATENATE(",",BI$9),#REF!,1)),"-",1),1)))</f>
        <v>-</v>
      </c>
      <c r="BJ63" s="119" t="str">
        <f>IF(ISERROR(SEARCH(BJ$9,#REF!,1)),"-",IF(COUNTIF(#REF!,BJ$9)=1,1,IF(ISERROR(SEARCH(CONCATENATE(BJ$9,","),#REF!,1)),IF(ISERROR(SEARCH(CONCATENATE(",",BJ$9),#REF!,1)),"-",1),1)))</f>
        <v>-</v>
      </c>
      <c r="BK63" s="119" t="str">
        <f>IF(ISERROR(SEARCH(BK$9,#REF!,1)),"-",IF(COUNTIF(#REF!,BK$9)=1,1,IF(ISERROR(SEARCH(CONCATENATE(BK$9,","),#REF!,1)),IF(ISERROR(SEARCH(CONCATENATE(",",BK$9),#REF!,1)),"-",1),1)))</f>
        <v>-</v>
      </c>
      <c r="BL63" s="119" t="str">
        <f>IF(ISERROR(SEARCH(BL$9,#REF!,1)),"-",IF(COUNTIF(#REF!,BL$9)=1,1,IF(ISERROR(SEARCH(CONCATENATE(BL$9,","),#REF!,1)),IF(ISERROR(SEARCH(CONCATENATE(",",BL$9),#REF!,1)),"-",1),1)))</f>
        <v>-</v>
      </c>
      <c r="BM63" s="119" t="str">
        <f>IF(ISERROR(SEARCH(BM$9,#REF!,1)),"-",IF(COUNTIF(#REF!,BM$9)=1,1,IF(ISERROR(SEARCH(CONCATENATE(BM$9,","),#REF!,1)),IF(ISERROR(SEARCH(CONCATENATE(",",BM$9),#REF!,1)),"-",1),1)))</f>
        <v>-</v>
      </c>
      <c r="BN63" s="118"/>
      <c r="BO63" s="119"/>
      <c r="BP63" s="119"/>
      <c r="BQ63" s="119"/>
      <c r="BR63" s="119"/>
      <c r="BS63" s="119"/>
      <c r="BT63" s="119"/>
      <c r="BU63" s="119"/>
      <c r="BV63" s="119"/>
      <c r="BW63" s="119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</row>
    <row r="64" spans="1:156" s="12" customFormat="1" ht="67.5" customHeight="1" thickBot="1">
      <c r="A64" s="152"/>
      <c r="B64" s="143"/>
      <c r="C64" s="170"/>
      <c r="D64" s="161">
        <v>3</v>
      </c>
      <c r="E64" s="171"/>
      <c r="F64" s="170"/>
      <c r="G64" s="128">
        <v>4</v>
      </c>
      <c r="H64" s="207">
        <v>120</v>
      </c>
      <c r="I64" s="129">
        <f t="shared" si="6"/>
        <v>0</v>
      </c>
      <c r="J64" s="152"/>
      <c r="K64" s="172"/>
      <c r="L64" s="174"/>
      <c r="M64" s="130"/>
      <c r="N64" s="161"/>
      <c r="O64" s="130"/>
      <c r="P64" s="173"/>
      <c r="Q64" s="173"/>
      <c r="R64" s="167">
        <v>3</v>
      </c>
      <c r="S64" s="170"/>
      <c r="T64" s="170"/>
      <c r="U64" s="170"/>
      <c r="V64" s="170"/>
      <c r="W64" s="181"/>
      <c r="X64" s="118"/>
      <c r="Y64" s="118"/>
      <c r="Z64" s="118"/>
      <c r="AA64" s="119" t="str">
        <f>IF(ISERROR(SEARCH(AA$9,#REF!,1)),"-",IF(COUNTIF(#REF!,AA$9)=1,1,IF(ISERROR(SEARCH(CONCATENATE(AA$9,","),#REF!,1)),IF(ISERROR(SEARCH(CONCATENATE(",",AA$9),#REF!,1)),"-",1),1)))</f>
        <v>-</v>
      </c>
      <c r="AB64" s="119" t="str">
        <f>IF(ISERROR(SEARCH(AB$9,#REF!,1)),"-",IF(COUNTIF(#REF!,AB$9)=1,1,IF(ISERROR(SEARCH(CONCATENATE(AB$9,","),#REF!,1)),IF(ISERROR(SEARCH(CONCATENATE(",",AB$9),#REF!,1)),"-",1),1)))</f>
        <v>-</v>
      </c>
      <c r="AC64" s="119" t="str">
        <f>IF(ISERROR(SEARCH(AC$9,#REF!,1)),"-",IF(COUNTIF(#REF!,AC$9)=1,1,IF(ISERROR(SEARCH(CONCATENATE(AC$9,","),#REF!,1)),IF(ISERROR(SEARCH(CONCATENATE(",",AC$9),#REF!,1)),"-",1),1)))</f>
        <v>-</v>
      </c>
      <c r="AD64" s="119" t="str">
        <f>IF(ISERROR(SEARCH(AD$9,#REF!,1)),"-",IF(COUNTIF(#REF!,AD$9)=1,1,IF(ISERROR(SEARCH(CONCATENATE(AD$9,","),#REF!,1)),IF(ISERROR(SEARCH(CONCATENATE(",",AD$9),#REF!,1)),"-",1),1)))</f>
        <v>-</v>
      </c>
      <c r="AE64" s="119" t="str">
        <f>IF(ISERROR(SEARCH(AE$9,#REF!,1)),"-",IF(COUNTIF(#REF!,AE$9)=1,1,IF(ISERROR(SEARCH(CONCATENATE(AE$9,","),#REF!,1)),IF(ISERROR(SEARCH(CONCATENATE(",",AE$9),#REF!,1)),"-",1),1)))</f>
        <v>-</v>
      </c>
      <c r="AF64" s="119" t="str">
        <f>IF(ISERROR(SEARCH(AF$9,#REF!,1)),"-",IF(COUNTIF(#REF!,AF$9)=1,1,IF(ISERROR(SEARCH(CONCATENATE(AF$9,","),#REF!,1)),IF(ISERROR(SEARCH(CONCATENATE(",",AF$9),#REF!,1)),"-",1),1)))</f>
        <v>-</v>
      </c>
      <c r="AG64" s="119" t="str">
        <f>IF(ISERROR(SEARCH(AG$9,#REF!,1)),"-",IF(COUNTIF(#REF!,AG$9)=1,1,IF(ISERROR(SEARCH(CONCATENATE(AG$9,","),#REF!,1)),IF(ISERROR(SEARCH(CONCATENATE(",",AG$9),#REF!,1)),"-",1),1)))</f>
        <v>-</v>
      </c>
      <c r="AH64" s="119" t="str">
        <f>IF(ISERROR(SEARCH(AH$9,#REF!,1)),"-",IF(COUNTIF(#REF!,AH$9)=1,1,IF(ISERROR(SEARCH(CONCATENATE(AH$9,","),#REF!,1)),IF(ISERROR(SEARCH(CONCATENATE(",",AH$9),#REF!,1)),"-",1),1)))</f>
        <v>-</v>
      </c>
      <c r="AI64" s="119" t="str">
        <f>IF(ISERROR(SEARCH(AI$9,#REF!,1)),"-",IF(COUNTIF(#REF!,AI$9)=1,1,IF(ISERROR(SEARCH(CONCATENATE(AI$9,","),#REF!,1)),IF(ISERROR(SEARCH(CONCATENATE(",",AI$9),#REF!,1)),"-",1),1)))</f>
        <v>-</v>
      </c>
      <c r="AJ64" s="118"/>
      <c r="AK64" s="119" t="str">
        <f>IF(ISERROR(SEARCH(AK$9,#REF!,1)),"-",IF(COUNTIF(#REF!,AK$9)=1,1,IF(ISERROR(SEARCH(CONCATENATE(AK$9,","),#REF!,1)),IF(ISERROR(SEARCH(CONCATENATE(",",AK$9),#REF!,1)),"-",1),1)))</f>
        <v>-</v>
      </c>
      <c r="AL64" s="119" t="str">
        <f>IF(ISERROR(SEARCH(AL$9,#REF!,1)),"-",IF(COUNTIF(#REF!,AL$9)=1,1,IF(ISERROR(SEARCH(CONCATENATE(AL$9,","),#REF!,1)),IF(ISERROR(SEARCH(CONCATENATE(",",AL$9),#REF!,1)),"-",1),1)))</f>
        <v>-</v>
      </c>
      <c r="AM64" s="119" t="str">
        <f>IF(ISERROR(SEARCH(AM$9,#REF!,1)),"-",IF(COUNTIF(#REF!,AM$9)=1,1,IF(ISERROR(SEARCH(CONCATENATE(AM$9,","),#REF!,1)),IF(ISERROR(SEARCH(CONCATENATE(",",AM$9),#REF!,1)),"-",1),1)))</f>
        <v>-</v>
      </c>
      <c r="AN64" s="119" t="str">
        <f>IF(ISERROR(SEARCH(AN$9,#REF!,1)),"-",IF(COUNTIF(#REF!,AN$9)=1,1,IF(ISERROR(SEARCH(CONCATENATE(AN$9,","),#REF!,1)),IF(ISERROR(SEARCH(CONCATENATE(",",AN$9),#REF!,1)),"-",1),1)))</f>
        <v>-</v>
      </c>
      <c r="AO64" s="119" t="str">
        <f>IF(ISERROR(SEARCH(AO$9,#REF!,1)),"-",IF(COUNTIF(#REF!,AO$9)=1,1,IF(ISERROR(SEARCH(CONCATENATE(AO$9,","),#REF!,1)),IF(ISERROR(SEARCH(CONCATENATE(",",AO$9),#REF!,1)),"-",1),1)))</f>
        <v>-</v>
      </c>
      <c r="AP64" s="119" t="str">
        <f>IF(ISERROR(SEARCH(AP$9,#REF!,1)),"-",IF(COUNTIF(#REF!,AP$9)=1,1,IF(ISERROR(SEARCH(CONCATENATE(AP$9,","),#REF!,1)),IF(ISERROR(SEARCH(CONCATENATE(",",AP$9),#REF!,1)),"-",1),1)))</f>
        <v>-</v>
      </c>
      <c r="AQ64" s="119" t="str">
        <f>IF(ISERROR(SEARCH(AQ$9,#REF!,1)),"-",IF(COUNTIF(#REF!,AQ$9)=1,1,IF(ISERROR(SEARCH(CONCATENATE(AQ$9,","),#REF!,1)),IF(ISERROR(SEARCH(CONCATENATE(",",AQ$9),#REF!,1)),"-",1),1)))</f>
        <v>-</v>
      </c>
      <c r="AR64" s="119" t="str">
        <f>IF(ISERROR(SEARCH(AR$9,#REF!,1)),"-",IF(COUNTIF(#REF!,AR$9)=1,1,IF(ISERROR(SEARCH(CONCATENATE(AR$9,","),#REF!,1)),IF(ISERROR(SEARCH(CONCATENATE(",",AR$9),#REF!,1)),"-",1),1)))</f>
        <v>-</v>
      </c>
      <c r="AS64" s="119" t="str">
        <f>IF(ISERROR(SEARCH(AS$9,#REF!,1)),"-",IF(COUNTIF(#REF!,AS$9)=1,1,IF(ISERROR(SEARCH(CONCATENATE(AS$9,","),#REF!,1)),IF(ISERROR(SEARCH(CONCATENATE(",",AS$9),#REF!,1)),"-",1),1)))</f>
        <v>-</v>
      </c>
      <c r="AT64" s="118"/>
      <c r="AU64" s="119" t="str">
        <f>IF(ISERROR(SEARCH(AU$9,#REF!,1)),"-",IF(COUNTIF(#REF!,AU$9)=1,1,IF(ISERROR(SEARCH(CONCATENATE(AU$9,","),#REF!,1)),IF(ISERROR(SEARCH(CONCATENATE(",",AU$9),#REF!,1)),"-",1),1)))</f>
        <v>-</v>
      </c>
      <c r="AV64" s="119" t="str">
        <f>IF(ISERROR(SEARCH(AV$9,#REF!,1)),"-",IF(COUNTIF(#REF!,AV$9)=1,1,IF(ISERROR(SEARCH(CONCATENATE(AV$9,","),#REF!,1)),IF(ISERROR(SEARCH(CONCATENATE(",",AV$9),#REF!,1)),"-",1),1)))</f>
        <v>-</v>
      </c>
      <c r="AW64" s="119" t="str">
        <f>IF(ISERROR(SEARCH(AW$9,#REF!,1)),"-",IF(COUNTIF(#REF!,AW$9)=1,1,IF(ISERROR(SEARCH(CONCATENATE(AW$9,","),#REF!,1)),IF(ISERROR(SEARCH(CONCATENATE(",",AW$9),#REF!,1)),"-",1),1)))</f>
        <v>-</v>
      </c>
      <c r="AX64" s="119" t="str">
        <f>IF(ISERROR(SEARCH(AX$9,#REF!,1)),"-",IF(COUNTIF(#REF!,AX$9)=1,1,IF(ISERROR(SEARCH(CONCATENATE(AX$9,","),#REF!,1)),IF(ISERROR(SEARCH(CONCATENATE(",",AX$9),#REF!,1)),"-",1),1)))</f>
        <v>-</v>
      </c>
      <c r="AY64" s="119" t="str">
        <f>IF(ISERROR(SEARCH(AY$9,#REF!,1)),"-",IF(COUNTIF(#REF!,AY$9)=1,1,IF(ISERROR(SEARCH(CONCATENATE(AY$9,","),#REF!,1)),IF(ISERROR(SEARCH(CONCATENATE(",",AY$9),#REF!,1)),"-",1),1)))</f>
        <v>-</v>
      </c>
      <c r="AZ64" s="119" t="str">
        <f>IF(ISERROR(SEARCH(AZ$9,#REF!,1)),"-",IF(COUNTIF(#REF!,AZ$9)=1,1,IF(ISERROR(SEARCH(CONCATENATE(AZ$9,","),#REF!,1)),IF(ISERROR(SEARCH(CONCATENATE(",",AZ$9),#REF!,1)),"-",1),1)))</f>
        <v>-</v>
      </c>
      <c r="BA64" s="119" t="str">
        <f>IF(ISERROR(SEARCH(BA$9,#REF!,1)),"-",IF(COUNTIF(#REF!,BA$9)=1,1,IF(ISERROR(SEARCH(CONCATENATE(BA$9,","),#REF!,1)),IF(ISERROR(SEARCH(CONCATENATE(",",BA$9),#REF!,1)),"-",1),1)))</f>
        <v>-</v>
      </c>
      <c r="BB64" s="119" t="str">
        <f>IF(ISERROR(SEARCH(BB$9,#REF!,1)),"-",IF(COUNTIF(#REF!,BB$9)=1,1,IF(ISERROR(SEARCH(CONCATENATE(BB$9,","),#REF!,1)),IF(ISERROR(SEARCH(CONCATENATE(",",BB$9),#REF!,1)),"-",1),1)))</f>
        <v>-</v>
      </c>
      <c r="BC64" s="119" t="str">
        <f>IF(ISERROR(SEARCH(BC$9,#REF!,1)),"-",IF(COUNTIF(#REF!,BC$9)=1,1,IF(ISERROR(SEARCH(CONCATENATE(BC$9,","),#REF!,1)),IF(ISERROR(SEARCH(CONCATENATE(",",BC$9),#REF!,1)),"-",1),1)))</f>
        <v>-</v>
      </c>
      <c r="BD64" s="118"/>
      <c r="BE64" s="119" t="str">
        <f>IF(ISERROR(SEARCH(BE$9,#REF!,1)),"-",IF(COUNTIF(#REF!,BE$9)=1,1,IF(ISERROR(SEARCH(CONCATENATE(BE$9,","),#REF!,1)),IF(ISERROR(SEARCH(CONCATENATE(",",BE$9),#REF!,1)),"-",1),1)))</f>
        <v>-</v>
      </c>
      <c r="BF64" s="119" t="str">
        <f>IF(ISERROR(SEARCH(BF$9,#REF!,1)),"-",IF(COUNTIF(#REF!,BF$9)=1,1,IF(ISERROR(SEARCH(CONCATENATE(BF$9,","),#REF!,1)),IF(ISERROR(SEARCH(CONCATENATE(",",BF$9),#REF!,1)),"-",1),1)))</f>
        <v>-</v>
      </c>
      <c r="BG64" s="119" t="str">
        <f>IF(ISERROR(SEARCH(BG$9,#REF!,1)),"-",IF(COUNTIF(#REF!,BG$9)=1,1,IF(ISERROR(SEARCH(CONCATENATE(BG$9,","),#REF!,1)),IF(ISERROR(SEARCH(CONCATENATE(",",BG$9),#REF!,1)),"-",1),1)))</f>
        <v>-</v>
      </c>
      <c r="BH64" s="119" t="str">
        <f>IF(ISERROR(SEARCH(BH$9,#REF!,1)),"-",IF(COUNTIF(#REF!,BH$9)=1,1,IF(ISERROR(SEARCH(CONCATENATE(BH$9,","),#REF!,1)),IF(ISERROR(SEARCH(CONCATENATE(",",BH$9),#REF!,1)),"-",1),1)))</f>
        <v>-</v>
      </c>
      <c r="BI64" s="119" t="str">
        <f>IF(ISERROR(SEARCH(BI$9,#REF!,1)),"-",IF(COUNTIF(#REF!,BI$9)=1,1,IF(ISERROR(SEARCH(CONCATENATE(BI$9,","),#REF!,1)),IF(ISERROR(SEARCH(CONCATENATE(",",BI$9),#REF!,1)),"-",1),1)))</f>
        <v>-</v>
      </c>
      <c r="BJ64" s="119" t="str">
        <f>IF(ISERROR(SEARCH(BJ$9,#REF!,1)),"-",IF(COUNTIF(#REF!,BJ$9)=1,1,IF(ISERROR(SEARCH(CONCATENATE(BJ$9,","),#REF!,1)),IF(ISERROR(SEARCH(CONCATENATE(",",BJ$9),#REF!,1)),"-",1),1)))</f>
        <v>-</v>
      </c>
      <c r="BK64" s="119" t="str">
        <f>IF(ISERROR(SEARCH(BK$9,#REF!,1)),"-",IF(COUNTIF(#REF!,BK$9)=1,1,IF(ISERROR(SEARCH(CONCATENATE(BK$9,","),#REF!,1)),IF(ISERROR(SEARCH(CONCATENATE(",",BK$9),#REF!,1)),"-",1),1)))</f>
        <v>-</v>
      </c>
      <c r="BL64" s="119" t="str">
        <f>IF(ISERROR(SEARCH(BL$9,#REF!,1)),"-",IF(COUNTIF(#REF!,BL$9)=1,1,IF(ISERROR(SEARCH(CONCATENATE(BL$9,","),#REF!,1)),IF(ISERROR(SEARCH(CONCATENATE(",",BL$9),#REF!,1)),"-",1),1)))</f>
        <v>-</v>
      </c>
      <c r="BM64" s="119" t="str">
        <f>IF(ISERROR(SEARCH(BM$9,#REF!,1)),"-",IF(COUNTIF(#REF!,BM$9)=1,1,IF(ISERROR(SEARCH(CONCATENATE(BM$9,","),#REF!,1)),IF(ISERROR(SEARCH(CONCATENATE(",",BM$9),#REF!,1)),"-",1),1)))</f>
        <v>-</v>
      </c>
      <c r="BN64" s="118"/>
      <c r="BO64" s="119"/>
      <c r="BP64" s="119"/>
      <c r="BQ64" s="119"/>
      <c r="BR64" s="119"/>
      <c r="BS64" s="119"/>
      <c r="BT64" s="119"/>
      <c r="BU64" s="119"/>
      <c r="BV64" s="119"/>
      <c r="BW64" s="119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</row>
    <row r="65" spans="1:156" s="12" customFormat="1" ht="70.5" customHeight="1" thickBot="1">
      <c r="A65" s="161"/>
      <c r="B65" s="125"/>
      <c r="C65" s="130"/>
      <c r="D65" s="130">
        <v>3</v>
      </c>
      <c r="E65" s="171"/>
      <c r="F65" s="170"/>
      <c r="G65" s="128">
        <v>4</v>
      </c>
      <c r="H65" s="207">
        <v>120</v>
      </c>
      <c r="I65" s="129">
        <f t="shared" si="6"/>
        <v>0</v>
      </c>
      <c r="J65" s="152"/>
      <c r="K65" s="172"/>
      <c r="L65" s="161"/>
      <c r="M65" s="130"/>
      <c r="N65" s="161"/>
      <c r="O65" s="130"/>
      <c r="P65" s="173"/>
      <c r="Q65" s="173"/>
      <c r="R65" s="183">
        <v>3</v>
      </c>
      <c r="S65" s="170"/>
      <c r="T65" s="170"/>
      <c r="U65" s="170"/>
      <c r="V65" s="170"/>
      <c r="W65" s="181"/>
      <c r="X65" s="107"/>
      <c r="Y65" s="107"/>
      <c r="Z65" s="107"/>
      <c r="AA65" s="115"/>
      <c r="AB65" s="115"/>
      <c r="AC65" s="115"/>
      <c r="AD65" s="115"/>
      <c r="AE65" s="115"/>
      <c r="AF65" s="115"/>
      <c r="AG65" s="115"/>
      <c r="AH65" s="115"/>
      <c r="AI65" s="115"/>
      <c r="AJ65" s="107"/>
      <c r="AK65" s="115"/>
      <c r="AL65" s="115"/>
      <c r="AM65" s="115"/>
      <c r="AN65" s="115"/>
      <c r="AO65" s="115"/>
      <c r="AP65" s="115"/>
      <c r="AQ65" s="115"/>
      <c r="AR65" s="115"/>
      <c r="AS65" s="115"/>
      <c r="AT65" s="107"/>
      <c r="AU65" s="115"/>
      <c r="AV65" s="115"/>
      <c r="AW65" s="115"/>
      <c r="AX65" s="115"/>
      <c r="AY65" s="115"/>
      <c r="AZ65" s="115"/>
      <c r="BA65" s="115"/>
      <c r="BB65" s="115"/>
      <c r="BC65" s="115"/>
      <c r="BD65" s="107"/>
      <c r="BE65" s="115"/>
      <c r="BF65" s="115"/>
      <c r="BG65" s="115"/>
      <c r="BH65" s="115"/>
      <c r="BI65" s="115"/>
      <c r="BJ65" s="115"/>
      <c r="BK65" s="115"/>
      <c r="BL65" s="115"/>
      <c r="BM65" s="115"/>
      <c r="BN65" s="107"/>
      <c r="BO65" s="115"/>
      <c r="BP65" s="115"/>
      <c r="BQ65" s="115"/>
      <c r="BR65" s="115"/>
      <c r="BS65" s="115"/>
      <c r="BT65" s="115"/>
      <c r="BU65" s="115"/>
      <c r="BV65" s="115"/>
      <c r="BW65" s="12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</row>
    <row r="66" spans="1:156" s="12" customFormat="1" ht="68.25" customHeight="1" thickBot="1">
      <c r="A66" s="124"/>
      <c r="B66" s="125"/>
      <c r="C66" s="130"/>
      <c r="D66" s="130">
        <v>4</v>
      </c>
      <c r="E66" s="171"/>
      <c r="F66" s="170"/>
      <c r="G66" s="128">
        <v>4</v>
      </c>
      <c r="H66" s="207">
        <v>120</v>
      </c>
      <c r="I66" s="129">
        <f t="shared" si="6"/>
        <v>0</v>
      </c>
      <c r="J66" s="152"/>
      <c r="K66" s="172"/>
      <c r="L66" s="130"/>
      <c r="M66" s="130"/>
      <c r="N66" s="124"/>
      <c r="O66" s="130"/>
      <c r="P66" s="173"/>
      <c r="Q66" s="173"/>
      <c r="R66" s="130"/>
      <c r="S66" s="130">
        <v>3</v>
      </c>
      <c r="T66" s="170"/>
      <c r="U66" s="170"/>
      <c r="V66" s="170"/>
      <c r="W66" s="181"/>
      <c r="X66" s="107"/>
      <c r="Y66" s="107"/>
      <c r="Z66" s="107"/>
      <c r="AA66" s="115"/>
      <c r="AB66" s="115"/>
      <c r="AC66" s="115"/>
      <c r="AD66" s="115"/>
      <c r="AE66" s="115"/>
      <c r="AF66" s="115"/>
      <c r="AG66" s="115"/>
      <c r="AH66" s="115"/>
      <c r="AI66" s="115"/>
      <c r="AJ66" s="107"/>
      <c r="AK66" s="115"/>
      <c r="AL66" s="115"/>
      <c r="AM66" s="115"/>
      <c r="AN66" s="115"/>
      <c r="AO66" s="115"/>
      <c r="AP66" s="115"/>
      <c r="AQ66" s="115"/>
      <c r="AR66" s="115"/>
      <c r="AS66" s="115"/>
      <c r="AT66" s="107"/>
      <c r="AU66" s="115"/>
      <c r="AV66" s="115"/>
      <c r="AW66" s="115"/>
      <c r="AX66" s="115"/>
      <c r="AY66" s="115"/>
      <c r="AZ66" s="115"/>
      <c r="BA66" s="115"/>
      <c r="BB66" s="115"/>
      <c r="BC66" s="115"/>
      <c r="BD66" s="107"/>
      <c r="BE66" s="115"/>
      <c r="BF66" s="115"/>
      <c r="BG66" s="115"/>
      <c r="BH66" s="115"/>
      <c r="BI66" s="115"/>
      <c r="BJ66" s="115"/>
      <c r="BK66" s="115"/>
      <c r="BL66" s="115"/>
      <c r="BM66" s="115"/>
      <c r="BN66" s="107"/>
      <c r="BO66" s="115"/>
      <c r="BP66" s="115"/>
      <c r="BQ66" s="115"/>
      <c r="BR66" s="115"/>
      <c r="BS66" s="115"/>
      <c r="BT66" s="115"/>
      <c r="BU66" s="115"/>
      <c r="BV66" s="115"/>
      <c r="BW66" s="12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</row>
    <row r="67" spans="1:156" s="12" customFormat="1" ht="71.25" customHeight="1" thickBot="1">
      <c r="A67" s="124"/>
      <c r="B67" s="143"/>
      <c r="C67" s="130"/>
      <c r="D67" s="139">
        <v>4</v>
      </c>
      <c r="E67" s="171"/>
      <c r="F67" s="170"/>
      <c r="G67" s="128">
        <v>4</v>
      </c>
      <c r="H67" s="207">
        <v>120</v>
      </c>
      <c r="I67" s="129">
        <f t="shared" si="6"/>
        <v>0</v>
      </c>
      <c r="J67" s="152"/>
      <c r="K67" s="172"/>
      <c r="L67" s="130"/>
      <c r="M67" s="130"/>
      <c r="N67" s="124"/>
      <c r="O67" s="130"/>
      <c r="P67" s="173"/>
      <c r="Q67" s="173"/>
      <c r="R67" s="130"/>
      <c r="S67" s="130">
        <v>3</v>
      </c>
      <c r="T67" s="170"/>
      <c r="U67" s="170"/>
      <c r="V67" s="170"/>
      <c r="W67" s="181"/>
      <c r="X67" s="107"/>
      <c r="Y67" s="107"/>
      <c r="Z67" s="107"/>
      <c r="AA67" s="115"/>
      <c r="AB67" s="115"/>
      <c r="AC67" s="115"/>
      <c r="AD67" s="115"/>
      <c r="AE67" s="115"/>
      <c r="AF67" s="115"/>
      <c r="AG67" s="115"/>
      <c r="AH67" s="115"/>
      <c r="AI67" s="115"/>
      <c r="AJ67" s="107"/>
      <c r="AK67" s="115"/>
      <c r="AL67" s="115"/>
      <c r="AM67" s="115"/>
      <c r="AN67" s="115"/>
      <c r="AO67" s="115"/>
      <c r="AP67" s="115"/>
      <c r="AQ67" s="115"/>
      <c r="AR67" s="115"/>
      <c r="AS67" s="115"/>
      <c r="AT67" s="107"/>
      <c r="AU67" s="115"/>
      <c r="AV67" s="115"/>
      <c r="AW67" s="115"/>
      <c r="AX67" s="115"/>
      <c r="AY67" s="115"/>
      <c r="AZ67" s="115"/>
      <c r="BA67" s="115"/>
      <c r="BB67" s="115"/>
      <c r="BC67" s="115"/>
      <c r="BD67" s="107"/>
      <c r="BE67" s="115"/>
      <c r="BF67" s="115"/>
      <c r="BG67" s="115"/>
      <c r="BH67" s="115"/>
      <c r="BI67" s="115"/>
      <c r="BJ67" s="115"/>
      <c r="BK67" s="115"/>
      <c r="BL67" s="115"/>
      <c r="BM67" s="115"/>
      <c r="BN67" s="107"/>
      <c r="BO67" s="115"/>
      <c r="BP67" s="115"/>
      <c r="BQ67" s="115"/>
      <c r="BR67" s="115"/>
      <c r="BS67" s="115"/>
      <c r="BT67" s="115"/>
      <c r="BU67" s="115"/>
      <c r="BV67" s="115"/>
      <c r="BW67" s="12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</row>
    <row r="68" spans="1:156" s="12" customFormat="1" ht="65.25" customHeight="1" thickBot="1">
      <c r="A68" s="124"/>
      <c r="B68" s="175"/>
      <c r="C68" s="130"/>
      <c r="D68" s="130">
        <v>4</v>
      </c>
      <c r="E68" s="171"/>
      <c r="F68" s="170"/>
      <c r="G68" s="128">
        <v>4</v>
      </c>
      <c r="H68" s="207">
        <v>120</v>
      </c>
      <c r="I68" s="129">
        <f t="shared" si="6"/>
        <v>0</v>
      </c>
      <c r="J68" s="130"/>
      <c r="K68" s="156"/>
      <c r="L68" s="130"/>
      <c r="M68" s="130"/>
      <c r="N68" s="124"/>
      <c r="O68" s="130"/>
      <c r="P68" s="173"/>
      <c r="Q68" s="173"/>
      <c r="R68" s="130"/>
      <c r="S68" s="130">
        <v>3</v>
      </c>
      <c r="T68" s="170"/>
      <c r="U68" s="170"/>
      <c r="V68" s="170"/>
      <c r="W68" s="181"/>
      <c r="X68" s="107"/>
      <c r="Y68" s="107"/>
      <c r="Z68" s="107"/>
      <c r="AA68" s="115"/>
      <c r="AB68" s="115"/>
      <c r="AC68" s="115"/>
      <c r="AD68" s="115"/>
      <c r="AE68" s="115"/>
      <c r="AF68" s="115"/>
      <c r="AG68" s="115"/>
      <c r="AH68" s="115"/>
      <c r="AI68" s="115"/>
      <c r="AJ68" s="107"/>
      <c r="AK68" s="115"/>
      <c r="AL68" s="115"/>
      <c r="AM68" s="115"/>
      <c r="AN68" s="115"/>
      <c r="AO68" s="115"/>
      <c r="AP68" s="115"/>
      <c r="AQ68" s="115"/>
      <c r="AR68" s="115"/>
      <c r="AS68" s="115"/>
      <c r="AT68" s="107"/>
      <c r="AU68" s="115"/>
      <c r="AV68" s="115"/>
      <c r="AW68" s="115"/>
      <c r="AX68" s="115"/>
      <c r="AY68" s="115"/>
      <c r="AZ68" s="115"/>
      <c r="BA68" s="115"/>
      <c r="BB68" s="115"/>
      <c r="BC68" s="115"/>
      <c r="BD68" s="107"/>
      <c r="BE68" s="115"/>
      <c r="BF68" s="115"/>
      <c r="BG68" s="115"/>
      <c r="BH68" s="115"/>
      <c r="BI68" s="115"/>
      <c r="BJ68" s="115"/>
      <c r="BK68" s="115"/>
      <c r="BL68" s="115"/>
      <c r="BM68" s="115"/>
      <c r="BN68" s="107"/>
      <c r="BO68" s="115"/>
      <c r="BP68" s="115"/>
      <c r="BQ68" s="115"/>
      <c r="BR68" s="115"/>
      <c r="BS68" s="115"/>
      <c r="BT68" s="115"/>
      <c r="BU68" s="115"/>
      <c r="BV68" s="115"/>
      <c r="BW68" s="12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</row>
    <row r="69" spans="1:156" s="12" customFormat="1" ht="76.5" customHeight="1" thickBot="1">
      <c r="A69" s="124"/>
      <c r="B69" s="125"/>
      <c r="C69" s="130"/>
      <c r="D69" s="130">
        <v>5</v>
      </c>
      <c r="E69" s="171"/>
      <c r="F69" s="170"/>
      <c r="G69" s="128">
        <v>4</v>
      </c>
      <c r="H69" s="207">
        <v>120</v>
      </c>
      <c r="I69" s="129">
        <f t="shared" si="6"/>
        <v>0</v>
      </c>
      <c r="J69" s="130"/>
      <c r="K69" s="130"/>
      <c r="L69" s="130"/>
      <c r="M69" s="130"/>
      <c r="N69" s="124"/>
      <c r="O69" s="130"/>
      <c r="P69" s="173"/>
      <c r="Q69" s="173"/>
      <c r="R69" s="130"/>
      <c r="S69" s="130"/>
      <c r="T69" s="130">
        <v>3</v>
      </c>
      <c r="U69" s="170"/>
      <c r="V69" s="170"/>
      <c r="W69" s="181"/>
      <c r="X69" s="107"/>
      <c r="Y69" s="107"/>
      <c r="Z69" s="107"/>
      <c r="AA69" s="115"/>
      <c r="AB69" s="115"/>
      <c r="AC69" s="115"/>
      <c r="AD69" s="115"/>
      <c r="AE69" s="115"/>
      <c r="AF69" s="115"/>
      <c r="AG69" s="115"/>
      <c r="AH69" s="115"/>
      <c r="AI69" s="115"/>
      <c r="AJ69" s="107"/>
      <c r="AK69" s="115"/>
      <c r="AL69" s="115"/>
      <c r="AM69" s="115"/>
      <c r="AN69" s="115"/>
      <c r="AO69" s="115"/>
      <c r="AP69" s="115"/>
      <c r="AQ69" s="115"/>
      <c r="AR69" s="115"/>
      <c r="AS69" s="115"/>
      <c r="AT69" s="107"/>
      <c r="AU69" s="115"/>
      <c r="AV69" s="115"/>
      <c r="AW69" s="115"/>
      <c r="AX69" s="115"/>
      <c r="AY69" s="115"/>
      <c r="AZ69" s="115"/>
      <c r="BA69" s="115"/>
      <c r="BB69" s="115"/>
      <c r="BC69" s="115"/>
      <c r="BD69" s="107"/>
      <c r="BE69" s="115"/>
      <c r="BF69" s="115"/>
      <c r="BG69" s="115"/>
      <c r="BH69" s="115"/>
      <c r="BI69" s="115"/>
      <c r="BJ69" s="115"/>
      <c r="BK69" s="115"/>
      <c r="BL69" s="115"/>
      <c r="BM69" s="115"/>
      <c r="BN69" s="107"/>
      <c r="BO69" s="115"/>
      <c r="BP69" s="115"/>
      <c r="BQ69" s="115"/>
      <c r="BR69" s="115"/>
      <c r="BS69" s="115"/>
      <c r="BT69" s="115"/>
      <c r="BU69" s="115"/>
      <c r="BV69" s="115"/>
      <c r="BW69" s="12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</row>
    <row r="70" spans="1:156" s="12" customFormat="1" ht="72.75" customHeight="1" thickBot="1">
      <c r="A70" s="124"/>
      <c r="B70" s="143"/>
      <c r="C70" s="130"/>
      <c r="D70" s="130">
        <v>5</v>
      </c>
      <c r="E70" s="171"/>
      <c r="F70" s="170"/>
      <c r="G70" s="128">
        <v>4</v>
      </c>
      <c r="H70" s="207">
        <v>120</v>
      </c>
      <c r="I70" s="129">
        <f t="shared" si="6"/>
        <v>0</v>
      </c>
      <c r="J70" s="139"/>
      <c r="K70" s="130"/>
      <c r="L70" s="130"/>
      <c r="M70" s="130"/>
      <c r="N70" s="124"/>
      <c r="O70" s="130"/>
      <c r="P70" s="173"/>
      <c r="Q70" s="173"/>
      <c r="R70" s="130"/>
      <c r="S70" s="130"/>
      <c r="T70" s="130">
        <v>3</v>
      </c>
      <c r="U70" s="170"/>
      <c r="V70" s="170"/>
      <c r="W70" s="181"/>
      <c r="X70" s="107"/>
      <c r="Y70" s="107"/>
      <c r="Z70" s="107"/>
      <c r="AA70" s="115"/>
      <c r="AB70" s="115"/>
      <c r="AC70" s="115"/>
      <c r="AD70" s="115"/>
      <c r="AE70" s="115"/>
      <c r="AF70" s="115"/>
      <c r="AG70" s="115"/>
      <c r="AH70" s="115"/>
      <c r="AI70" s="115"/>
      <c r="AJ70" s="107"/>
      <c r="AK70" s="115"/>
      <c r="AL70" s="115"/>
      <c r="AM70" s="115"/>
      <c r="AN70" s="115"/>
      <c r="AO70" s="115"/>
      <c r="AP70" s="115"/>
      <c r="AQ70" s="115"/>
      <c r="AR70" s="115"/>
      <c r="AS70" s="115"/>
      <c r="AT70" s="107"/>
      <c r="AU70" s="115"/>
      <c r="AV70" s="115"/>
      <c r="AW70" s="115"/>
      <c r="AX70" s="115"/>
      <c r="AY70" s="115"/>
      <c r="AZ70" s="115"/>
      <c r="BA70" s="115"/>
      <c r="BB70" s="115"/>
      <c r="BC70" s="115"/>
      <c r="BD70" s="107"/>
      <c r="BE70" s="115"/>
      <c r="BF70" s="115"/>
      <c r="BG70" s="115"/>
      <c r="BH70" s="115"/>
      <c r="BI70" s="115"/>
      <c r="BJ70" s="115"/>
      <c r="BK70" s="115"/>
      <c r="BL70" s="115"/>
      <c r="BM70" s="115"/>
      <c r="BN70" s="107"/>
      <c r="BO70" s="115"/>
      <c r="BP70" s="115"/>
      <c r="BQ70" s="115"/>
      <c r="BR70" s="115"/>
      <c r="BS70" s="115"/>
      <c r="BT70" s="115"/>
      <c r="BU70" s="115"/>
      <c r="BV70" s="115"/>
      <c r="BW70" s="12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</row>
    <row r="71" spans="1:156" s="12" customFormat="1" ht="66" customHeight="1" thickBot="1">
      <c r="A71" s="176"/>
      <c r="B71" s="143"/>
      <c r="C71" s="130"/>
      <c r="D71" s="130">
        <v>6</v>
      </c>
      <c r="E71" s="171"/>
      <c r="F71" s="170"/>
      <c r="G71" s="128">
        <v>4</v>
      </c>
      <c r="H71" s="207">
        <v>120</v>
      </c>
      <c r="I71" s="129">
        <f t="shared" si="6"/>
        <v>0</v>
      </c>
      <c r="J71" s="130"/>
      <c r="K71" s="130"/>
      <c r="L71" s="130"/>
      <c r="M71" s="130"/>
      <c r="N71" s="124"/>
      <c r="O71" s="130"/>
      <c r="P71" s="173"/>
      <c r="Q71" s="173"/>
      <c r="R71" s="130"/>
      <c r="S71" s="130"/>
      <c r="T71" s="130"/>
      <c r="U71" s="130">
        <v>3</v>
      </c>
      <c r="V71" s="170"/>
      <c r="W71" s="181"/>
      <c r="X71" s="113"/>
      <c r="Y71" s="113"/>
      <c r="Z71" s="113"/>
      <c r="AA71" s="116"/>
      <c r="AB71" s="116"/>
      <c r="AC71" s="116"/>
      <c r="AD71" s="116"/>
      <c r="AE71" s="116"/>
      <c r="AF71" s="116"/>
      <c r="AG71" s="116"/>
      <c r="AH71" s="116"/>
      <c r="AI71" s="116"/>
      <c r="AJ71" s="113"/>
      <c r="AK71" s="116"/>
      <c r="AL71" s="116"/>
      <c r="AM71" s="116"/>
      <c r="AN71" s="116"/>
      <c r="AO71" s="116"/>
      <c r="AP71" s="116"/>
      <c r="AQ71" s="116"/>
      <c r="AR71" s="116"/>
      <c r="AS71" s="116"/>
      <c r="AT71" s="113"/>
      <c r="AU71" s="116"/>
      <c r="AV71" s="116"/>
      <c r="AW71" s="116"/>
      <c r="AX71" s="116"/>
      <c r="AY71" s="116"/>
      <c r="AZ71" s="116"/>
      <c r="BA71" s="116"/>
      <c r="BB71" s="116"/>
      <c r="BC71" s="116"/>
      <c r="BD71" s="113"/>
      <c r="BE71" s="116"/>
      <c r="BF71" s="116"/>
      <c r="BG71" s="116"/>
      <c r="BH71" s="116"/>
      <c r="BI71" s="116"/>
      <c r="BJ71" s="116"/>
      <c r="BK71" s="116"/>
      <c r="BL71" s="116"/>
      <c r="BM71" s="116"/>
      <c r="BN71" s="113"/>
      <c r="BO71" s="116"/>
      <c r="BP71" s="116"/>
      <c r="BQ71" s="116"/>
      <c r="BR71" s="116"/>
      <c r="BS71" s="116"/>
      <c r="BT71" s="116"/>
      <c r="BU71" s="116"/>
      <c r="BV71" s="116"/>
      <c r="BW71" s="117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</row>
    <row r="72" spans="1:156" s="12" customFormat="1" ht="67.5" customHeight="1" thickBot="1">
      <c r="A72" s="124"/>
      <c r="B72" s="143"/>
      <c r="C72" s="159"/>
      <c r="D72" s="130">
        <v>6</v>
      </c>
      <c r="E72" s="171"/>
      <c r="F72" s="170"/>
      <c r="G72" s="128">
        <v>4</v>
      </c>
      <c r="H72" s="207">
        <v>120</v>
      </c>
      <c r="I72" s="129">
        <f t="shared" si="6"/>
        <v>0</v>
      </c>
      <c r="J72" s="130"/>
      <c r="K72" s="130"/>
      <c r="L72" s="139"/>
      <c r="M72" s="130"/>
      <c r="N72" s="124"/>
      <c r="O72" s="130"/>
      <c r="P72" s="173"/>
      <c r="Q72" s="173"/>
      <c r="R72" s="130"/>
      <c r="S72" s="130"/>
      <c r="T72" s="130"/>
      <c r="U72" s="130">
        <v>3</v>
      </c>
      <c r="V72" s="170"/>
      <c r="W72" s="181"/>
      <c r="X72" s="113"/>
      <c r="Y72" s="113"/>
      <c r="Z72" s="113"/>
      <c r="AA72" s="116"/>
      <c r="AB72" s="116"/>
      <c r="AC72" s="116"/>
      <c r="AD72" s="116"/>
      <c r="AE72" s="116"/>
      <c r="AF72" s="116"/>
      <c r="AG72" s="116"/>
      <c r="AH72" s="116"/>
      <c r="AI72" s="116"/>
      <c r="AJ72" s="113"/>
      <c r="AK72" s="116"/>
      <c r="AL72" s="116"/>
      <c r="AM72" s="116"/>
      <c r="AN72" s="116"/>
      <c r="AO72" s="116"/>
      <c r="AP72" s="116"/>
      <c r="AQ72" s="116"/>
      <c r="AR72" s="116"/>
      <c r="AS72" s="116"/>
      <c r="AT72" s="113"/>
      <c r="AU72" s="116"/>
      <c r="AV72" s="116"/>
      <c r="AW72" s="116"/>
      <c r="AX72" s="116"/>
      <c r="AY72" s="116"/>
      <c r="AZ72" s="116"/>
      <c r="BA72" s="116"/>
      <c r="BB72" s="116"/>
      <c r="BC72" s="116"/>
      <c r="BD72" s="113"/>
      <c r="BE72" s="116"/>
      <c r="BF72" s="116"/>
      <c r="BG72" s="116"/>
      <c r="BH72" s="116"/>
      <c r="BI72" s="116"/>
      <c r="BJ72" s="116"/>
      <c r="BK72" s="116"/>
      <c r="BL72" s="116"/>
      <c r="BM72" s="116"/>
      <c r="BN72" s="113"/>
      <c r="BO72" s="116"/>
      <c r="BP72" s="116"/>
      <c r="BQ72" s="116"/>
      <c r="BR72" s="116"/>
      <c r="BS72" s="116"/>
      <c r="BT72" s="116"/>
      <c r="BU72" s="116"/>
      <c r="BV72" s="116"/>
      <c r="BW72" s="117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</row>
    <row r="73" spans="1:156" s="12" customFormat="1" ht="75" customHeight="1" thickBot="1">
      <c r="A73" s="124"/>
      <c r="B73" s="177"/>
      <c r="C73" s="124"/>
      <c r="D73" s="124">
        <v>7</v>
      </c>
      <c r="E73" s="171"/>
      <c r="F73" s="170"/>
      <c r="G73" s="128">
        <v>4</v>
      </c>
      <c r="H73" s="207">
        <v>120</v>
      </c>
      <c r="I73" s="129">
        <f t="shared" si="6"/>
        <v>0</v>
      </c>
      <c r="J73" s="130"/>
      <c r="K73" s="130"/>
      <c r="L73" s="130"/>
      <c r="M73" s="130"/>
      <c r="N73" s="244"/>
      <c r="O73" s="130"/>
      <c r="P73" s="173"/>
      <c r="Q73" s="173"/>
      <c r="R73" s="130"/>
      <c r="S73" s="130"/>
      <c r="T73" s="130"/>
      <c r="U73" s="130"/>
      <c r="V73" s="130">
        <v>3</v>
      </c>
      <c r="W73" s="181"/>
      <c r="X73" s="113"/>
      <c r="Y73" s="113"/>
      <c r="Z73" s="113"/>
      <c r="AA73" s="116"/>
      <c r="AB73" s="116"/>
      <c r="AC73" s="116"/>
      <c r="AD73" s="116"/>
      <c r="AE73" s="116"/>
      <c r="AF73" s="116"/>
      <c r="AG73" s="116"/>
      <c r="AH73" s="116"/>
      <c r="AI73" s="116"/>
      <c r="AJ73" s="113"/>
      <c r="AK73" s="116"/>
      <c r="AL73" s="116"/>
      <c r="AM73" s="116"/>
      <c r="AN73" s="116"/>
      <c r="AO73" s="116"/>
      <c r="AP73" s="116"/>
      <c r="AQ73" s="116"/>
      <c r="AR73" s="116"/>
      <c r="AS73" s="116"/>
      <c r="AT73" s="113"/>
      <c r="AU73" s="116"/>
      <c r="AV73" s="116"/>
      <c r="AW73" s="116"/>
      <c r="AX73" s="116"/>
      <c r="AY73" s="116"/>
      <c r="AZ73" s="116"/>
      <c r="BA73" s="116"/>
      <c r="BB73" s="116"/>
      <c r="BC73" s="116"/>
      <c r="BD73" s="113"/>
      <c r="BE73" s="116"/>
      <c r="BF73" s="116"/>
      <c r="BG73" s="116"/>
      <c r="BH73" s="116"/>
      <c r="BI73" s="116"/>
      <c r="BJ73" s="116"/>
      <c r="BK73" s="116"/>
      <c r="BL73" s="116"/>
      <c r="BM73" s="116"/>
      <c r="BN73" s="113"/>
      <c r="BO73" s="116"/>
      <c r="BP73" s="116"/>
      <c r="BQ73" s="116"/>
      <c r="BR73" s="116"/>
      <c r="BS73" s="116"/>
      <c r="BT73" s="116"/>
      <c r="BU73" s="116"/>
      <c r="BV73" s="116"/>
      <c r="BW73" s="113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</row>
    <row r="74" spans="1:156" s="12" customFormat="1" ht="72.75" customHeight="1" thickBot="1">
      <c r="A74" s="124"/>
      <c r="B74" s="125"/>
      <c r="C74" s="130"/>
      <c r="D74" s="130">
        <v>7</v>
      </c>
      <c r="E74" s="171"/>
      <c r="F74" s="170"/>
      <c r="G74" s="128">
        <v>4</v>
      </c>
      <c r="H74" s="207">
        <v>120</v>
      </c>
      <c r="I74" s="129">
        <f t="shared" si="6"/>
        <v>0</v>
      </c>
      <c r="J74" s="178"/>
      <c r="K74" s="130"/>
      <c r="L74" s="130"/>
      <c r="M74" s="130"/>
      <c r="N74" s="124"/>
      <c r="O74" s="130"/>
      <c r="P74" s="173"/>
      <c r="Q74" s="173"/>
      <c r="R74" s="130"/>
      <c r="S74" s="130"/>
      <c r="T74" s="130"/>
      <c r="U74" s="130"/>
      <c r="V74" s="130">
        <v>3</v>
      </c>
      <c r="W74" s="181"/>
      <c r="X74" s="113"/>
      <c r="Y74" s="113"/>
      <c r="Z74" s="113"/>
      <c r="AA74" s="116"/>
      <c r="AB74" s="116"/>
      <c r="AC74" s="116"/>
      <c r="AD74" s="116"/>
      <c r="AE74" s="116"/>
      <c r="AF74" s="116"/>
      <c r="AG74" s="116"/>
      <c r="AH74" s="116"/>
      <c r="AI74" s="116"/>
      <c r="AJ74" s="113"/>
      <c r="AK74" s="116"/>
      <c r="AL74" s="116"/>
      <c r="AM74" s="116"/>
      <c r="AN74" s="116"/>
      <c r="AO74" s="116"/>
      <c r="AP74" s="116"/>
      <c r="AQ74" s="116"/>
      <c r="AR74" s="116"/>
      <c r="AS74" s="116"/>
      <c r="AT74" s="113"/>
      <c r="AU74" s="116"/>
      <c r="AV74" s="116"/>
      <c r="AW74" s="116"/>
      <c r="AX74" s="116"/>
      <c r="AY74" s="116"/>
      <c r="AZ74" s="116"/>
      <c r="BA74" s="116"/>
      <c r="BB74" s="116"/>
      <c r="BC74" s="116"/>
      <c r="BD74" s="113"/>
      <c r="BE74" s="116"/>
      <c r="BF74" s="116"/>
      <c r="BG74" s="116"/>
      <c r="BH74" s="116"/>
      <c r="BI74" s="116"/>
      <c r="BJ74" s="116"/>
      <c r="BK74" s="116"/>
      <c r="BL74" s="116"/>
      <c r="BM74" s="116"/>
      <c r="BN74" s="113"/>
      <c r="BO74" s="116"/>
      <c r="BP74" s="116"/>
      <c r="BQ74" s="116"/>
      <c r="BR74" s="116"/>
      <c r="BS74" s="116"/>
      <c r="BT74" s="116"/>
      <c r="BU74" s="116"/>
      <c r="BV74" s="116"/>
      <c r="BW74" s="117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</row>
    <row r="75" spans="1:156" s="12" customFormat="1" ht="71.25" customHeight="1" thickBot="1">
      <c r="A75" s="124"/>
      <c r="B75" s="125"/>
      <c r="C75" s="130"/>
      <c r="D75" s="130">
        <v>7</v>
      </c>
      <c r="E75" s="171"/>
      <c r="F75" s="170"/>
      <c r="G75" s="128">
        <v>4</v>
      </c>
      <c r="H75" s="207">
        <v>120</v>
      </c>
      <c r="I75" s="129">
        <f t="shared" si="6"/>
        <v>0</v>
      </c>
      <c r="J75" s="189"/>
      <c r="K75" s="130"/>
      <c r="L75" s="130"/>
      <c r="M75" s="130"/>
      <c r="N75" s="124"/>
      <c r="O75" s="130"/>
      <c r="P75" s="173"/>
      <c r="Q75" s="173"/>
      <c r="R75" s="130"/>
      <c r="S75" s="130"/>
      <c r="T75" s="130"/>
      <c r="U75" s="130"/>
      <c r="V75" s="130">
        <v>3</v>
      </c>
      <c r="W75" s="181"/>
      <c r="X75" s="113"/>
      <c r="Y75" s="113"/>
      <c r="Z75" s="113"/>
      <c r="AA75" s="116"/>
      <c r="AB75" s="116"/>
      <c r="AC75" s="116"/>
      <c r="AD75" s="116"/>
      <c r="AE75" s="116"/>
      <c r="AF75" s="116"/>
      <c r="AG75" s="116"/>
      <c r="AH75" s="116"/>
      <c r="AI75" s="116"/>
      <c r="AJ75" s="113"/>
      <c r="AK75" s="116"/>
      <c r="AL75" s="116"/>
      <c r="AM75" s="116"/>
      <c r="AN75" s="116"/>
      <c r="AO75" s="116"/>
      <c r="AP75" s="116"/>
      <c r="AQ75" s="116"/>
      <c r="AR75" s="116"/>
      <c r="AS75" s="116"/>
      <c r="AT75" s="113"/>
      <c r="AU75" s="116"/>
      <c r="AV75" s="116"/>
      <c r="AW75" s="116"/>
      <c r="AX75" s="116"/>
      <c r="AY75" s="116"/>
      <c r="AZ75" s="116"/>
      <c r="BA75" s="116"/>
      <c r="BB75" s="116"/>
      <c r="BC75" s="116"/>
      <c r="BD75" s="113"/>
      <c r="BE75" s="116"/>
      <c r="BF75" s="116"/>
      <c r="BG75" s="116"/>
      <c r="BH75" s="116"/>
      <c r="BI75" s="116"/>
      <c r="BJ75" s="116"/>
      <c r="BK75" s="116"/>
      <c r="BL75" s="116"/>
      <c r="BM75" s="116"/>
      <c r="BN75" s="113"/>
      <c r="BO75" s="116"/>
      <c r="BP75" s="116"/>
      <c r="BQ75" s="116"/>
      <c r="BR75" s="116"/>
      <c r="BS75" s="116"/>
      <c r="BT75" s="116"/>
      <c r="BU75" s="116"/>
      <c r="BV75" s="116"/>
      <c r="BW75" s="117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</row>
    <row r="76" spans="1:156" s="12" customFormat="1" ht="67.5" customHeight="1" thickBot="1">
      <c r="A76" s="124"/>
      <c r="B76" s="125"/>
      <c r="C76" s="130"/>
      <c r="D76" s="130">
        <v>8</v>
      </c>
      <c r="E76" s="171"/>
      <c r="F76" s="170"/>
      <c r="G76" s="128">
        <v>4</v>
      </c>
      <c r="H76" s="207">
        <v>120</v>
      </c>
      <c r="I76" s="129">
        <f t="shared" si="6"/>
        <v>0</v>
      </c>
      <c r="J76" s="130"/>
      <c r="K76" s="130"/>
      <c r="L76" s="130"/>
      <c r="M76" s="130"/>
      <c r="N76" s="124"/>
      <c r="O76" s="130"/>
      <c r="P76" s="173"/>
      <c r="Q76" s="173"/>
      <c r="R76" s="130"/>
      <c r="S76" s="130"/>
      <c r="T76" s="130"/>
      <c r="U76" s="130"/>
      <c r="V76" s="130"/>
      <c r="W76" s="181">
        <v>3</v>
      </c>
      <c r="X76" s="113"/>
      <c r="Y76" s="113"/>
      <c r="Z76" s="113"/>
      <c r="AA76" s="116"/>
      <c r="AB76" s="116"/>
      <c r="AC76" s="116"/>
      <c r="AD76" s="116"/>
      <c r="AE76" s="116"/>
      <c r="AF76" s="116"/>
      <c r="AG76" s="116"/>
      <c r="AH76" s="116"/>
      <c r="AI76" s="116"/>
      <c r="AJ76" s="113"/>
      <c r="AK76" s="116"/>
      <c r="AL76" s="116"/>
      <c r="AM76" s="116"/>
      <c r="AN76" s="116"/>
      <c r="AO76" s="116"/>
      <c r="AP76" s="116"/>
      <c r="AQ76" s="116"/>
      <c r="AR76" s="116"/>
      <c r="AS76" s="116"/>
      <c r="AT76" s="113"/>
      <c r="AU76" s="116"/>
      <c r="AV76" s="116"/>
      <c r="AW76" s="116"/>
      <c r="AX76" s="116"/>
      <c r="AY76" s="116"/>
      <c r="AZ76" s="116"/>
      <c r="BA76" s="116"/>
      <c r="BB76" s="116"/>
      <c r="BC76" s="116"/>
      <c r="BD76" s="113"/>
      <c r="BE76" s="116"/>
      <c r="BF76" s="116"/>
      <c r="BG76" s="116"/>
      <c r="BH76" s="116"/>
      <c r="BI76" s="116"/>
      <c r="BJ76" s="116"/>
      <c r="BK76" s="116"/>
      <c r="BL76" s="116"/>
      <c r="BM76" s="116"/>
      <c r="BN76" s="113"/>
      <c r="BO76" s="116"/>
      <c r="BP76" s="116"/>
      <c r="BQ76" s="116"/>
      <c r="BR76" s="116"/>
      <c r="BS76" s="116"/>
      <c r="BT76" s="116"/>
      <c r="BU76" s="116"/>
      <c r="BV76" s="116"/>
      <c r="BW76" s="117">
        <v>4</v>
      </c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</row>
    <row r="77" spans="1:156" s="12" customFormat="1" ht="68.25" customHeight="1" thickBot="1">
      <c r="A77" s="124"/>
      <c r="B77" s="125"/>
      <c r="C77" s="130"/>
      <c r="D77" s="130">
        <v>8</v>
      </c>
      <c r="E77" s="171"/>
      <c r="F77" s="170"/>
      <c r="G77" s="128">
        <v>4</v>
      </c>
      <c r="H77" s="207">
        <v>120</v>
      </c>
      <c r="I77" s="129">
        <f t="shared" si="6"/>
        <v>0</v>
      </c>
      <c r="J77" s="130"/>
      <c r="K77" s="130"/>
      <c r="L77" s="139"/>
      <c r="M77" s="130"/>
      <c r="N77" s="124"/>
      <c r="O77" s="130"/>
      <c r="P77" s="173"/>
      <c r="Q77" s="173"/>
      <c r="R77" s="130"/>
      <c r="S77" s="130"/>
      <c r="T77" s="130"/>
      <c r="U77" s="130"/>
      <c r="V77" s="130"/>
      <c r="W77" s="130">
        <v>3</v>
      </c>
      <c r="X77" s="113"/>
      <c r="Y77" s="113"/>
      <c r="Z77" s="113"/>
      <c r="AA77" s="116"/>
      <c r="AB77" s="116"/>
      <c r="AC77" s="116"/>
      <c r="AD77" s="116"/>
      <c r="AE77" s="116"/>
      <c r="AF77" s="116"/>
      <c r="AG77" s="116"/>
      <c r="AH77" s="116"/>
      <c r="AI77" s="116"/>
      <c r="AJ77" s="113"/>
      <c r="AK77" s="116"/>
      <c r="AL77" s="116"/>
      <c r="AM77" s="116"/>
      <c r="AN77" s="116"/>
      <c r="AO77" s="116"/>
      <c r="AP77" s="116"/>
      <c r="AQ77" s="116"/>
      <c r="AR77" s="116"/>
      <c r="AS77" s="116"/>
      <c r="AT77" s="113"/>
      <c r="AU77" s="116"/>
      <c r="AV77" s="116"/>
      <c r="AW77" s="116"/>
      <c r="AX77" s="116"/>
      <c r="AY77" s="116"/>
      <c r="AZ77" s="116"/>
      <c r="BA77" s="116"/>
      <c r="BB77" s="116"/>
      <c r="BC77" s="116"/>
      <c r="BD77" s="113"/>
      <c r="BE77" s="116"/>
      <c r="BF77" s="116"/>
      <c r="BG77" s="116"/>
      <c r="BH77" s="116"/>
      <c r="BI77" s="116"/>
      <c r="BJ77" s="116"/>
      <c r="BK77" s="116"/>
      <c r="BL77" s="116"/>
      <c r="BM77" s="116"/>
      <c r="BN77" s="113"/>
      <c r="BO77" s="116"/>
      <c r="BP77" s="116"/>
      <c r="BQ77" s="116"/>
      <c r="BR77" s="116"/>
      <c r="BS77" s="116"/>
      <c r="BT77" s="116"/>
      <c r="BU77" s="116"/>
      <c r="BV77" s="116"/>
      <c r="BW77" s="117">
        <v>4</v>
      </c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</row>
    <row r="78" spans="1:156" s="12" customFormat="1" ht="33.75" customHeight="1" hidden="1" thickBot="1">
      <c r="A78" s="124"/>
      <c r="B78" s="125"/>
      <c r="C78" s="159"/>
      <c r="D78" s="130"/>
      <c r="E78" s="171"/>
      <c r="F78" s="170"/>
      <c r="G78" s="128"/>
      <c r="H78" s="129"/>
      <c r="I78" s="129"/>
      <c r="J78" s="130"/>
      <c r="K78" s="130"/>
      <c r="L78" s="130"/>
      <c r="M78" s="130"/>
      <c r="N78" s="124"/>
      <c r="O78" s="130"/>
      <c r="P78" s="136"/>
      <c r="Q78" s="136"/>
      <c r="R78" s="130"/>
      <c r="S78" s="182"/>
      <c r="T78" s="130"/>
      <c r="U78" s="130"/>
      <c r="V78" s="130"/>
      <c r="W78" s="13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</row>
    <row r="79" spans="1:156" s="12" customFormat="1" ht="79.5" customHeight="1" thickBot="1">
      <c r="A79" s="48"/>
      <c r="B79" s="49" t="s">
        <v>28</v>
      </c>
      <c r="C79" s="184"/>
      <c r="D79" s="184">
        <v>15</v>
      </c>
      <c r="E79" s="185"/>
      <c r="F79" s="185"/>
      <c r="G79" s="230">
        <f aca="true" t="shared" si="7" ref="G79:W79">SUM(G63,G64,G65,G66,G67,G68,G69,G70,G71,G72,G73,G74,G75,G76,G77)</f>
        <v>60</v>
      </c>
      <c r="H79" s="230">
        <f t="shared" si="7"/>
        <v>1800</v>
      </c>
      <c r="I79" s="230">
        <f t="shared" si="7"/>
        <v>0</v>
      </c>
      <c r="J79" s="230">
        <f t="shared" si="7"/>
        <v>0</v>
      </c>
      <c r="K79" s="230">
        <f t="shared" si="7"/>
        <v>0</v>
      </c>
      <c r="L79" s="230">
        <f t="shared" si="7"/>
        <v>0</v>
      </c>
      <c r="M79" s="230">
        <f t="shared" si="7"/>
        <v>0</v>
      </c>
      <c r="N79" s="230">
        <f t="shared" si="7"/>
        <v>0</v>
      </c>
      <c r="O79" s="230">
        <f t="shared" si="7"/>
        <v>0</v>
      </c>
      <c r="P79" s="230">
        <f t="shared" si="7"/>
        <v>0</v>
      </c>
      <c r="Q79" s="230">
        <f t="shared" si="7"/>
        <v>0</v>
      </c>
      <c r="R79" s="230">
        <f t="shared" si="7"/>
        <v>9</v>
      </c>
      <c r="S79" s="230">
        <f t="shared" si="7"/>
        <v>9</v>
      </c>
      <c r="T79" s="230">
        <f t="shared" si="7"/>
        <v>6</v>
      </c>
      <c r="U79" s="230">
        <f t="shared" si="7"/>
        <v>6</v>
      </c>
      <c r="V79" s="230">
        <f t="shared" si="7"/>
        <v>9</v>
      </c>
      <c r="W79" s="230">
        <f t="shared" si="7"/>
        <v>6</v>
      </c>
      <c r="X79" s="231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</row>
    <row r="80" spans="1:23" s="10" customFormat="1" ht="42" customHeight="1" thickBot="1">
      <c r="A80" s="46"/>
      <c r="B80" s="50"/>
      <c r="C80" s="46"/>
      <c r="D80" s="46"/>
      <c r="E80" s="46"/>
      <c r="F80" s="46"/>
      <c r="G80" s="51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52"/>
      <c r="S80" s="52"/>
      <c r="T80" s="46"/>
      <c r="U80" s="53"/>
      <c r="V80" s="53"/>
      <c r="W80" s="46"/>
    </row>
    <row r="81" spans="1:23" s="10" customFormat="1" ht="53.25" customHeight="1" thickBot="1">
      <c r="A81" s="54"/>
      <c r="B81" s="55" t="s">
        <v>142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234"/>
    </row>
    <row r="82" spans="1:98" s="12" customFormat="1" ht="46.5" customHeight="1" thickBot="1">
      <c r="A82" s="46"/>
      <c r="B82" s="179" t="s">
        <v>21</v>
      </c>
      <c r="C82" s="180"/>
      <c r="D82" s="46">
        <v>2.4</v>
      </c>
      <c r="E82" s="46"/>
      <c r="F82" s="46"/>
      <c r="G82" s="46"/>
      <c r="H82" s="46">
        <v>270</v>
      </c>
      <c r="I82" s="46"/>
      <c r="J82" s="46"/>
      <c r="K82" s="46"/>
      <c r="L82" s="46">
        <v>270</v>
      </c>
      <c r="M82" s="46"/>
      <c r="N82" s="46"/>
      <c r="O82" s="46"/>
      <c r="P82" s="46">
        <v>2</v>
      </c>
      <c r="Q82" s="46">
        <v>2</v>
      </c>
      <c r="R82" s="46">
        <v>2</v>
      </c>
      <c r="S82" s="46">
        <v>2</v>
      </c>
      <c r="T82" s="46"/>
      <c r="U82" s="46"/>
      <c r="V82" s="46"/>
      <c r="W82" s="46"/>
      <c r="X82" s="10"/>
      <c r="Y82" s="10" t="s">
        <v>138</v>
      </c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</row>
    <row r="83" spans="1:98" s="12" customFormat="1" ht="60" customHeight="1" thickBot="1">
      <c r="A83" s="435" t="s">
        <v>143</v>
      </c>
      <c r="B83" s="436"/>
      <c r="C83" s="235">
        <f aca="true" t="shared" si="8" ref="C83:W83">SUM(C60+C79)</f>
        <v>29</v>
      </c>
      <c r="D83" s="235">
        <f t="shared" si="8"/>
        <v>33</v>
      </c>
      <c r="E83" s="235">
        <f t="shared" si="8"/>
        <v>4</v>
      </c>
      <c r="F83" s="235">
        <f t="shared" si="8"/>
        <v>2</v>
      </c>
      <c r="G83" s="235">
        <f t="shared" si="8"/>
        <v>240</v>
      </c>
      <c r="H83" s="235">
        <f t="shared" si="8"/>
        <v>7200</v>
      </c>
      <c r="I83" s="235">
        <f t="shared" si="8"/>
        <v>2066</v>
      </c>
      <c r="J83" s="235">
        <f t="shared" si="8"/>
        <v>518</v>
      </c>
      <c r="K83" s="235">
        <f t="shared" si="8"/>
        <v>0</v>
      </c>
      <c r="L83" s="235">
        <f t="shared" si="8"/>
        <v>1328</v>
      </c>
      <c r="M83" s="235">
        <f t="shared" si="8"/>
        <v>220</v>
      </c>
      <c r="N83" s="235">
        <f t="shared" si="8"/>
        <v>2794</v>
      </c>
      <c r="O83" s="235">
        <f t="shared" si="8"/>
        <v>540</v>
      </c>
      <c r="P83" s="235">
        <f t="shared" si="8"/>
        <v>24</v>
      </c>
      <c r="Q83" s="235">
        <f t="shared" si="8"/>
        <v>22</v>
      </c>
      <c r="R83" s="235">
        <f t="shared" si="8"/>
        <v>23</v>
      </c>
      <c r="S83" s="235">
        <f t="shared" si="8"/>
        <v>21</v>
      </c>
      <c r="T83" s="235">
        <f t="shared" si="8"/>
        <v>24</v>
      </c>
      <c r="U83" s="235">
        <f t="shared" si="8"/>
        <v>20</v>
      </c>
      <c r="V83" s="235">
        <f t="shared" si="8"/>
        <v>20</v>
      </c>
      <c r="W83" s="235">
        <f t="shared" si="8"/>
        <v>22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</row>
    <row r="84" spans="1:98" s="12" customFormat="1" ht="65.25" customHeight="1" thickBot="1">
      <c r="A84" s="374" t="s">
        <v>9</v>
      </c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47">
        <v>24</v>
      </c>
      <c r="Q84" s="47">
        <v>22</v>
      </c>
      <c r="R84" s="47">
        <v>23</v>
      </c>
      <c r="S84" s="47">
        <v>21</v>
      </c>
      <c r="T84" s="47">
        <v>24</v>
      </c>
      <c r="U84" s="47">
        <v>20</v>
      </c>
      <c r="V84" s="47">
        <v>20</v>
      </c>
      <c r="W84" s="47">
        <v>22</v>
      </c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</row>
    <row r="85" spans="1:98" s="12" customFormat="1" ht="42.75" customHeight="1" thickBot="1">
      <c r="A85" s="420" t="s">
        <v>13</v>
      </c>
      <c r="B85" s="421"/>
      <c r="C85" s="236"/>
      <c r="D85" s="57"/>
      <c r="E85" s="236"/>
      <c r="F85" s="57"/>
      <c r="G85" s="57"/>
      <c r="H85" s="57"/>
      <c r="I85" s="57"/>
      <c r="J85" s="57"/>
      <c r="K85" s="57"/>
      <c r="L85" s="236"/>
      <c r="M85" s="57"/>
      <c r="N85" s="57"/>
      <c r="O85" s="237"/>
      <c r="P85" s="47">
        <v>4</v>
      </c>
      <c r="Q85" s="47">
        <v>4</v>
      </c>
      <c r="R85" s="47">
        <v>2</v>
      </c>
      <c r="S85" s="47">
        <v>4</v>
      </c>
      <c r="T85" s="47">
        <v>4</v>
      </c>
      <c r="U85" s="47">
        <v>3</v>
      </c>
      <c r="V85" s="47">
        <v>4</v>
      </c>
      <c r="W85" s="47">
        <v>4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</row>
    <row r="86" spans="1:98" s="12" customFormat="1" ht="56.25" customHeight="1" thickBot="1">
      <c r="A86" s="420" t="s">
        <v>10</v>
      </c>
      <c r="B86" s="421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47">
        <v>4</v>
      </c>
      <c r="Q86" s="47">
        <v>4</v>
      </c>
      <c r="R86" s="47">
        <v>6</v>
      </c>
      <c r="S86" s="47">
        <v>4</v>
      </c>
      <c r="T86" s="47">
        <v>4</v>
      </c>
      <c r="U86" s="47">
        <v>4</v>
      </c>
      <c r="V86" s="47">
        <v>3</v>
      </c>
      <c r="W86" s="47">
        <v>4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</row>
    <row r="87" spans="1:98" s="12" customFormat="1" ht="138.75" customHeight="1" thickBot="1">
      <c r="A87" s="374" t="s">
        <v>12</v>
      </c>
      <c r="B87" s="374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>
        <v>1</v>
      </c>
      <c r="T87" s="47"/>
      <c r="U87" s="47"/>
      <c r="V87" s="47">
        <v>1</v>
      </c>
      <c r="W87" s="47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</row>
    <row r="88" spans="1:98" s="12" customFormat="1" ht="56.25" customHeight="1" thickBot="1">
      <c r="A88" s="423" t="s">
        <v>216</v>
      </c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1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</row>
    <row r="89" spans="1:98" s="12" customFormat="1" ht="79.5" customHeight="1">
      <c r="A89" s="366" t="s">
        <v>204</v>
      </c>
      <c r="B89" s="367"/>
      <c r="C89" s="368" t="s">
        <v>205</v>
      </c>
      <c r="D89" s="369"/>
      <c r="E89" s="369"/>
      <c r="F89" s="369"/>
      <c r="G89" s="369"/>
      <c r="H89" s="369"/>
      <c r="I89" s="367"/>
      <c r="J89" s="368" t="s">
        <v>219</v>
      </c>
      <c r="K89" s="369"/>
      <c r="L89" s="369"/>
      <c r="M89" s="369"/>
      <c r="N89" s="369"/>
      <c r="O89" s="367"/>
      <c r="P89" s="368" t="s">
        <v>220</v>
      </c>
      <c r="Q89" s="369"/>
      <c r="R89" s="369"/>
      <c r="S89" s="369"/>
      <c r="T89" s="369"/>
      <c r="U89" s="369"/>
      <c r="V89" s="369"/>
      <c r="W89" s="367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</row>
    <row r="90" spans="1:98" s="12" customFormat="1" ht="143.25" customHeight="1" thickBot="1">
      <c r="A90" s="373" t="s">
        <v>217</v>
      </c>
      <c r="B90" s="372"/>
      <c r="C90" s="370" t="s">
        <v>218</v>
      </c>
      <c r="D90" s="371"/>
      <c r="E90" s="371"/>
      <c r="F90" s="371"/>
      <c r="G90" s="371"/>
      <c r="H90" s="371"/>
      <c r="I90" s="372"/>
      <c r="J90" s="370" t="s">
        <v>224</v>
      </c>
      <c r="K90" s="371"/>
      <c r="L90" s="371"/>
      <c r="M90" s="371"/>
      <c r="N90" s="371"/>
      <c r="O90" s="372"/>
      <c r="P90" s="370" t="s">
        <v>206</v>
      </c>
      <c r="Q90" s="371"/>
      <c r="R90" s="371"/>
      <c r="S90" s="371"/>
      <c r="T90" s="371"/>
      <c r="U90" s="371"/>
      <c r="V90" s="371"/>
      <c r="W90" s="372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</row>
    <row r="91" spans="1:98" s="12" customFormat="1" ht="60.75" customHeight="1">
      <c r="A91" s="418"/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</row>
    <row r="92" spans="1:98" s="12" customFormat="1" ht="60.75" customHeight="1">
      <c r="A92" s="416"/>
      <c r="B92" s="417"/>
      <c r="C92" s="417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</row>
    <row r="93" spans="1:98" s="12" customFormat="1" ht="50.25" customHeight="1">
      <c r="A93" s="422"/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5"/>
      <c r="T93" s="45"/>
      <c r="U93" s="45"/>
      <c r="V93" s="45"/>
      <c r="W93" s="45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</row>
    <row r="94" spans="1:98" s="12" customFormat="1" ht="43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</row>
    <row r="95" spans="1:98" s="12" customFormat="1" ht="43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</row>
    <row r="96" spans="1:98" s="12" customFormat="1" ht="43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</row>
    <row r="97" spans="1:23" s="22" customFormat="1" ht="30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s="22" customFormat="1" ht="30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s="10" customFormat="1" ht="33" customHeight="1">
      <c r="A99" s="11"/>
      <c r="B99" s="12"/>
      <c r="C99" s="12"/>
      <c r="D99" s="12"/>
      <c r="E99" s="12"/>
      <c r="F99" s="12"/>
      <c r="G99" s="12"/>
      <c r="H99" s="29"/>
      <c r="I99" s="30"/>
      <c r="J99" s="30"/>
      <c r="K99" s="30"/>
      <c r="L99" s="30"/>
      <c r="M99" s="12"/>
      <c r="N99" s="12"/>
      <c r="O99" s="12"/>
      <c r="P99" s="12"/>
      <c r="Q99" s="12"/>
      <c r="R99" s="12"/>
      <c r="S99" s="12"/>
      <c r="T99" s="29"/>
      <c r="U99" s="29"/>
      <c r="V99" s="29"/>
      <c r="W99" s="29"/>
    </row>
    <row r="100" spans="1:23" s="10" customFormat="1" ht="33" customHeight="1">
      <c r="A100" s="13"/>
      <c r="B100" s="411"/>
      <c r="C100" s="411"/>
      <c r="D100" s="411"/>
      <c r="E100" s="411"/>
      <c r="F100" s="411"/>
      <c r="G100" s="13"/>
      <c r="H100" s="13"/>
      <c r="I100" s="12"/>
      <c r="J100" s="12"/>
      <c r="K100" s="12"/>
      <c r="L100" s="12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</row>
    <row r="101" spans="1:23" s="10" customFormat="1" ht="33" customHeight="1">
      <c r="A101" s="11"/>
      <c r="B101" s="411"/>
      <c r="C101" s="411"/>
      <c r="D101" s="411"/>
      <c r="E101" s="411"/>
      <c r="F101" s="411"/>
      <c r="G101" s="13"/>
      <c r="H101" s="13"/>
      <c r="I101" s="12"/>
      <c r="J101" s="12"/>
      <c r="K101" s="12"/>
      <c r="L101" s="12"/>
      <c r="M101" s="415"/>
      <c r="N101" s="415"/>
      <c r="O101" s="415"/>
      <c r="P101" s="415"/>
      <c r="Q101" s="415"/>
      <c r="R101" s="415"/>
      <c r="S101" s="415"/>
      <c r="T101" s="415"/>
      <c r="U101" s="415"/>
      <c r="V101" s="415"/>
      <c r="W101" s="415"/>
    </row>
    <row r="102" spans="1:23" s="10" customFormat="1" ht="33" customHeight="1">
      <c r="A102" s="23"/>
      <c r="B102" s="434"/>
      <c r="C102" s="434"/>
      <c r="D102" s="434"/>
      <c r="E102" s="434"/>
      <c r="F102" s="434"/>
      <c r="G102" s="13"/>
      <c r="H102" s="13"/>
      <c r="I102" s="12"/>
      <c r="J102" s="12"/>
      <c r="K102" s="12"/>
      <c r="L102" s="12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19"/>
    </row>
    <row r="103" spans="1:23" s="10" customFormat="1" ht="33" customHeight="1">
      <c r="A103" s="23"/>
      <c r="B103" s="433"/>
      <c r="C103" s="433"/>
      <c r="D103" s="433"/>
      <c r="E103" s="433"/>
      <c r="F103" s="433"/>
      <c r="G103" s="13"/>
      <c r="H103" s="13"/>
      <c r="I103" s="12"/>
      <c r="J103" s="12"/>
      <c r="K103" s="12"/>
      <c r="L103" s="12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24"/>
    </row>
    <row r="104" spans="1:23" s="10" customFormat="1" ht="33" customHeight="1">
      <c r="A104" s="23"/>
      <c r="B104" s="433"/>
      <c r="C104" s="433"/>
      <c r="D104" s="433"/>
      <c r="E104" s="433"/>
      <c r="F104" s="433"/>
      <c r="G104" s="13"/>
      <c r="H104" s="13"/>
      <c r="I104" s="12"/>
      <c r="J104" s="12"/>
      <c r="K104" s="12"/>
      <c r="L104" s="12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24"/>
    </row>
    <row r="105" spans="1:42" s="10" customFormat="1" ht="27.75" customHeight="1">
      <c r="A105" s="25"/>
      <c r="B105" s="432"/>
      <c r="C105" s="432"/>
      <c r="D105" s="432"/>
      <c r="E105" s="432"/>
      <c r="F105" s="432"/>
      <c r="G105" s="9"/>
      <c r="H105" s="9"/>
      <c r="I105" s="8"/>
      <c r="J105" s="8"/>
      <c r="K105" s="8"/>
      <c r="L105" s="8"/>
      <c r="M105" s="432"/>
      <c r="N105" s="432"/>
      <c r="O105" s="432"/>
      <c r="P105" s="432"/>
      <c r="Q105" s="432"/>
      <c r="R105" s="432"/>
      <c r="S105" s="432"/>
      <c r="T105" s="432"/>
      <c r="U105" s="432"/>
      <c r="V105" s="432"/>
      <c r="W105" s="2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</row>
    <row r="106" spans="1:156" s="17" customFormat="1" ht="33" customHeight="1">
      <c r="A106" s="25"/>
      <c r="B106" s="432"/>
      <c r="C106" s="432"/>
      <c r="D106" s="432"/>
      <c r="E106" s="432"/>
      <c r="F106" s="432"/>
      <c r="G106" s="9"/>
      <c r="H106" s="9"/>
      <c r="I106" s="8"/>
      <c r="J106" s="8"/>
      <c r="K106" s="8"/>
      <c r="L106" s="8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26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</row>
    <row r="107" spans="1:156" s="17" customFormat="1" ht="33" customHeight="1">
      <c r="A107" s="2"/>
      <c r="B107" s="7"/>
      <c r="C107" s="5"/>
      <c r="D107" s="1"/>
      <c r="E107" s="1"/>
      <c r="F107" s="1"/>
      <c r="G107" s="6"/>
      <c r="H107" s="6"/>
      <c r="I107" s="1"/>
      <c r="J107" s="1"/>
      <c r="K107" s="1"/>
      <c r="L107" s="1"/>
      <c r="M107" s="1"/>
      <c r="N107" s="1"/>
      <c r="O107" s="1"/>
      <c r="P107" s="6"/>
      <c r="Q107" s="6"/>
      <c r="R107" s="6"/>
      <c r="S107" s="6"/>
      <c r="T107" s="6"/>
      <c r="U107" s="6"/>
      <c r="V107" s="6"/>
      <c r="W107" s="6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</row>
    <row r="108" spans="1:156" s="17" customFormat="1" ht="33" customHeight="1">
      <c r="A108" s="2"/>
      <c r="B108" s="7"/>
      <c r="C108" s="5"/>
      <c r="D108" s="1"/>
      <c r="E108" s="1"/>
      <c r="F108" s="1"/>
      <c r="G108" s="6"/>
      <c r="H108" s="6"/>
      <c r="I108" s="1"/>
      <c r="J108" s="1"/>
      <c r="K108" s="1"/>
      <c r="L108" s="1"/>
      <c r="M108" s="1"/>
      <c r="N108" s="1"/>
      <c r="O108" s="1"/>
      <c r="P108" s="6"/>
      <c r="Q108" s="6"/>
      <c r="R108" s="6"/>
      <c r="S108" s="6"/>
      <c r="T108" s="6"/>
      <c r="U108" s="6"/>
      <c r="V108" s="6"/>
      <c r="W108" s="6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</row>
    <row r="109" spans="1:156" s="17" customFormat="1" ht="30" customHeight="1">
      <c r="A109" s="2"/>
      <c r="B109" s="7"/>
      <c r="C109" s="5"/>
      <c r="D109" s="1"/>
      <c r="E109" s="1"/>
      <c r="F109" s="1"/>
      <c r="G109" s="6"/>
      <c r="H109" s="6"/>
      <c r="I109" s="1"/>
      <c r="J109" s="1"/>
      <c r="K109" s="1"/>
      <c r="L109" s="1"/>
      <c r="M109" s="1"/>
      <c r="N109" s="1"/>
      <c r="O109" s="1"/>
      <c r="P109" s="6"/>
      <c r="Q109" s="6"/>
      <c r="R109" s="6"/>
      <c r="S109" s="6"/>
      <c r="T109" s="6"/>
      <c r="U109" s="6"/>
      <c r="V109" s="6"/>
      <c r="W109" s="6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</row>
    <row r="110" spans="1:156" s="17" customFormat="1" ht="30" customHeight="1">
      <c r="A110" s="2"/>
      <c r="B110" s="7"/>
      <c r="C110" s="5"/>
      <c r="D110" s="1"/>
      <c r="E110" s="1"/>
      <c r="F110" s="1"/>
      <c r="G110" s="6"/>
      <c r="H110" s="6"/>
      <c r="I110" s="1"/>
      <c r="J110" s="1"/>
      <c r="K110" s="1"/>
      <c r="L110" s="1"/>
      <c r="M110" s="1"/>
      <c r="N110" s="1"/>
      <c r="O110" s="1"/>
      <c r="P110" s="6"/>
      <c r="Q110" s="6"/>
      <c r="R110" s="6"/>
      <c r="S110" s="6"/>
      <c r="T110" s="6"/>
      <c r="U110" s="6"/>
      <c r="V110" s="6"/>
      <c r="W110" s="6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</row>
    <row r="111" spans="1:156" s="17" customFormat="1" ht="33" customHeight="1">
      <c r="A111" s="2"/>
      <c r="B111" s="7"/>
      <c r="C111" s="5"/>
      <c r="D111" s="1"/>
      <c r="E111" s="1"/>
      <c r="F111" s="1"/>
      <c r="G111" s="6"/>
      <c r="H111" s="6"/>
      <c r="I111" s="1"/>
      <c r="J111" s="1"/>
      <c r="K111" s="1"/>
      <c r="L111" s="1"/>
      <c r="M111" s="1"/>
      <c r="N111" s="1"/>
      <c r="O111" s="1"/>
      <c r="P111" s="6"/>
      <c r="Q111" s="6"/>
      <c r="R111" s="6"/>
      <c r="S111" s="6"/>
      <c r="T111" s="6"/>
      <c r="U111" s="6"/>
      <c r="V111" s="6"/>
      <c r="W111" s="6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</row>
    <row r="112" spans="1:156" s="17" customFormat="1" ht="33" customHeight="1">
      <c r="A112" s="2"/>
      <c r="B112" s="7"/>
      <c r="C112" s="5"/>
      <c r="D112" s="1"/>
      <c r="E112" s="1"/>
      <c r="F112" s="1"/>
      <c r="G112" s="6"/>
      <c r="H112" s="6"/>
      <c r="I112" s="1"/>
      <c r="J112" s="1"/>
      <c r="K112" s="1"/>
      <c r="L112" s="1"/>
      <c r="M112" s="1"/>
      <c r="N112" s="1"/>
      <c r="O112" s="1"/>
      <c r="P112" s="6"/>
      <c r="Q112" s="6"/>
      <c r="R112" s="6"/>
      <c r="S112" s="6"/>
      <c r="T112" s="6"/>
      <c r="U112" s="6"/>
      <c r="V112" s="6"/>
      <c r="W112" s="6"/>
      <c r="X112" s="121"/>
      <c r="Y112" s="122"/>
      <c r="Z112" s="122"/>
      <c r="AA112" s="122"/>
      <c r="AB112" s="123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</row>
    <row r="113" spans="1:156" s="17" customFormat="1" ht="33" customHeight="1">
      <c r="A113" s="2"/>
      <c r="B113" s="7"/>
      <c r="C113" s="5"/>
      <c r="D113" s="1"/>
      <c r="E113" s="1"/>
      <c r="F113" s="1"/>
      <c r="G113" s="6"/>
      <c r="H113" s="6"/>
      <c r="I113" s="1"/>
      <c r="J113" s="1"/>
      <c r="K113" s="1"/>
      <c r="L113" s="1"/>
      <c r="M113" s="1"/>
      <c r="N113" s="1"/>
      <c r="O113" s="1"/>
      <c r="P113" s="6"/>
      <c r="Q113" s="6"/>
      <c r="R113" s="6"/>
      <c r="S113" s="6"/>
      <c r="T113" s="6"/>
      <c r="U113" s="6"/>
      <c r="V113" s="6"/>
      <c r="W113" s="6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</row>
    <row r="114" spans="1:156" s="17" customFormat="1" ht="33" customHeight="1">
      <c r="A114" s="2"/>
      <c r="B114" s="7"/>
      <c r="C114" s="5"/>
      <c r="D114" s="1"/>
      <c r="E114" s="1"/>
      <c r="F114" s="1"/>
      <c r="G114" s="6"/>
      <c r="H114" s="6"/>
      <c r="I114" s="1"/>
      <c r="J114" s="1"/>
      <c r="K114" s="1"/>
      <c r="L114" s="1"/>
      <c r="M114" s="1"/>
      <c r="N114" s="1"/>
      <c r="O114" s="1"/>
      <c r="P114" s="6"/>
      <c r="Q114" s="6"/>
      <c r="R114" s="6"/>
      <c r="S114" s="6"/>
      <c r="T114" s="6"/>
      <c r="U114" s="6"/>
      <c r="V114" s="6"/>
      <c r="W114" s="6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</row>
    <row r="115" spans="1:156" s="17" customFormat="1" ht="33" customHeight="1">
      <c r="A115" s="2"/>
      <c r="B115" s="7"/>
      <c r="C115" s="5"/>
      <c r="D115" s="1"/>
      <c r="E115" s="1"/>
      <c r="F115" s="1"/>
      <c r="G115" s="6"/>
      <c r="H115" s="6"/>
      <c r="I115" s="1"/>
      <c r="J115" s="1"/>
      <c r="K115" s="1"/>
      <c r="L115" s="1"/>
      <c r="M115" s="1"/>
      <c r="N115" s="1"/>
      <c r="O115" s="1"/>
      <c r="P115" s="6"/>
      <c r="Q115" s="6"/>
      <c r="R115" s="6"/>
      <c r="S115" s="6"/>
      <c r="T115" s="6"/>
      <c r="U115" s="6"/>
      <c r="V115" s="6"/>
      <c r="W115" s="6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</row>
    <row r="116" spans="1:156" s="17" customFormat="1" ht="33" customHeight="1">
      <c r="A116" s="2"/>
      <c r="B116" s="7"/>
      <c r="C116" s="5"/>
      <c r="D116" s="1"/>
      <c r="E116" s="1"/>
      <c r="F116" s="1"/>
      <c r="G116" s="6"/>
      <c r="H116" s="6"/>
      <c r="I116" s="1"/>
      <c r="J116" s="1"/>
      <c r="K116" s="1"/>
      <c r="L116" s="1"/>
      <c r="M116" s="1"/>
      <c r="N116" s="1"/>
      <c r="O116" s="1"/>
      <c r="P116" s="6"/>
      <c r="Q116" s="6"/>
      <c r="R116" s="6"/>
      <c r="S116" s="6"/>
      <c r="T116" s="6"/>
      <c r="U116" s="6"/>
      <c r="V116" s="6"/>
      <c r="W116" s="6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</row>
    <row r="117" spans="1:156" s="17" customFormat="1" ht="33" customHeight="1">
      <c r="A117" s="2"/>
      <c r="B117" s="7"/>
      <c r="C117" s="5"/>
      <c r="D117" s="1"/>
      <c r="E117" s="1"/>
      <c r="F117" s="1"/>
      <c r="G117" s="6"/>
      <c r="H117" s="6"/>
      <c r="I117" s="1"/>
      <c r="J117" s="1"/>
      <c r="K117" s="1"/>
      <c r="L117" s="1"/>
      <c r="M117" s="1"/>
      <c r="N117" s="1"/>
      <c r="O117" s="1"/>
      <c r="P117" s="6"/>
      <c r="Q117" s="6"/>
      <c r="R117" s="6"/>
      <c r="S117" s="6"/>
      <c r="T117" s="6"/>
      <c r="U117" s="6"/>
      <c r="V117" s="6"/>
      <c r="W117" s="6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</row>
    <row r="118" spans="1:156" s="17" customFormat="1" ht="33" customHeight="1">
      <c r="A118" s="2"/>
      <c r="B118" s="7"/>
      <c r="C118" s="5"/>
      <c r="D118" s="1"/>
      <c r="E118" s="1"/>
      <c r="F118" s="1"/>
      <c r="G118" s="6"/>
      <c r="H118" s="6"/>
      <c r="I118" s="1"/>
      <c r="J118" s="1"/>
      <c r="K118" s="1"/>
      <c r="L118" s="1"/>
      <c r="M118" s="1"/>
      <c r="N118" s="1"/>
      <c r="O118" s="1"/>
      <c r="P118" s="6"/>
      <c r="Q118" s="6"/>
      <c r="R118" s="6"/>
      <c r="S118" s="6"/>
      <c r="T118" s="6"/>
      <c r="U118" s="6"/>
      <c r="V118" s="6"/>
      <c r="W118" s="6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</row>
    <row r="119" spans="1:156" s="17" customFormat="1" ht="33" customHeight="1">
      <c r="A119" s="2"/>
      <c r="B119" s="7"/>
      <c r="C119" s="5"/>
      <c r="D119" s="1"/>
      <c r="E119" s="1"/>
      <c r="F119" s="1"/>
      <c r="G119" s="6"/>
      <c r="H119" s="6"/>
      <c r="I119" s="1"/>
      <c r="J119" s="1"/>
      <c r="K119" s="1"/>
      <c r="L119" s="1"/>
      <c r="M119" s="1"/>
      <c r="N119" s="1"/>
      <c r="O119" s="1"/>
      <c r="P119" s="6"/>
      <c r="Q119" s="6"/>
      <c r="R119" s="6"/>
      <c r="S119" s="6"/>
      <c r="T119" s="6"/>
      <c r="U119" s="6"/>
      <c r="V119" s="6"/>
      <c r="W119" s="6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</row>
    <row r="120" spans="1:156" ht="33" customHeight="1">
      <c r="A120" s="2"/>
      <c r="B120" s="7"/>
      <c r="X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</row>
    <row r="121" spans="1:156" ht="33" customHeight="1">
      <c r="A121" s="2"/>
      <c r="B121" s="7"/>
      <c r="X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</row>
    <row r="122" spans="1:156" ht="33" customHeight="1">
      <c r="A122" s="2"/>
      <c r="B122" s="7"/>
      <c r="X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</row>
    <row r="123" spans="1:156" ht="33" customHeight="1">
      <c r="A123" s="2"/>
      <c r="B123" s="7"/>
      <c r="X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</row>
    <row r="124" spans="1:156" ht="33" customHeight="1">
      <c r="A124" s="2"/>
      <c r="B124" s="7"/>
      <c r="X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</row>
    <row r="125" spans="1:156" ht="33" customHeight="1">
      <c r="A125" s="2"/>
      <c r="B125" s="7"/>
      <c r="X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</row>
    <row r="126" spans="1:156" ht="33" customHeight="1">
      <c r="A126" s="2"/>
      <c r="B126" s="7"/>
      <c r="X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</row>
    <row r="127" spans="1:156" ht="33" customHeight="1">
      <c r="A127" s="2"/>
      <c r="B127" s="7"/>
      <c r="X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</row>
    <row r="128" spans="1:156" ht="33" customHeight="1">
      <c r="A128" s="2"/>
      <c r="B128" s="7"/>
      <c r="X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</row>
    <row r="129" spans="1:156" ht="33" customHeight="1">
      <c r="A129" s="2"/>
      <c r="B129" s="7"/>
      <c r="X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</row>
    <row r="130" spans="1:156" ht="33" customHeight="1">
      <c r="A130" s="2"/>
      <c r="B130" s="7"/>
      <c r="X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</row>
    <row r="131" spans="1:156" ht="33" customHeight="1">
      <c r="A131" s="2"/>
      <c r="B131" s="7"/>
      <c r="X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</row>
    <row r="132" spans="1:156" ht="33" customHeight="1">
      <c r="A132" s="2"/>
      <c r="B132" s="7"/>
      <c r="X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</row>
    <row r="133" spans="1:156" ht="33" customHeight="1">
      <c r="A133" s="2"/>
      <c r="B133" s="7"/>
      <c r="X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</row>
    <row r="134" spans="1:156" ht="33" customHeight="1">
      <c r="A134" s="2"/>
      <c r="B134" s="7"/>
      <c r="X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</row>
    <row r="135" spans="1:156" ht="33" customHeight="1">
      <c r="A135" s="2"/>
      <c r="B135" s="7"/>
      <c r="X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</row>
    <row r="136" spans="1:156" ht="33" customHeight="1">
      <c r="A136" s="2"/>
      <c r="B136" s="7"/>
      <c r="X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</row>
    <row r="137" spans="1:156" ht="33" customHeight="1">
      <c r="A137" s="2"/>
      <c r="B137" s="7"/>
      <c r="X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</row>
    <row r="138" spans="1:156" ht="33" customHeight="1">
      <c r="A138" s="2"/>
      <c r="B138" s="7"/>
      <c r="X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</row>
    <row r="139" spans="1:156" ht="33" customHeight="1">
      <c r="A139" s="2"/>
      <c r="B139" s="7"/>
      <c r="X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</row>
    <row r="140" spans="1:156" ht="33" customHeight="1">
      <c r="A140" s="2"/>
      <c r="B140" s="7"/>
      <c r="X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</row>
    <row r="141" spans="1:156" ht="33" customHeight="1">
      <c r="A141" s="2"/>
      <c r="B141" s="7"/>
      <c r="X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</row>
    <row r="142" spans="1:156" ht="33" customHeight="1">
      <c r="A142" s="2"/>
      <c r="B142" s="7"/>
      <c r="X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</row>
    <row r="143" spans="1:156" ht="33" customHeight="1">
      <c r="A143" s="2"/>
      <c r="B143" s="7"/>
      <c r="X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</row>
    <row r="144" spans="1:156" ht="33" customHeight="1">
      <c r="A144" s="2"/>
      <c r="B144" s="7"/>
      <c r="X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</row>
    <row r="145" spans="1:156" ht="33" customHeight="1">
      <c r="A145" s="2"/>
      <c r="B145" s="7"/>
      <c r="X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</row>
    <row r="146" spans="1:156" ht="33" customHeight="1">
      <c r="A146" s="2"/>
      <c r="B146" s="7"/>
      <c r="X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</row>
    <row r="147" spans="1:156" ht="33" customHeight="1">
      <c r="A147" s="2"/>
      <c r="B147" s="7"/>
      <c r="X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</row>
    <row r="148" spans="1:156" ht="33" customHeight="1">
      <c r="A148" s="2"/>
      <c r="B148" s="7"/>
      <c r="X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</row>
    <row r="149" spans="1:156" ht="33" customHeight="1">
      <c r="A149" s="2"/>
      <c r="B149" s="7"/>
      <c r="X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</row>
    <row r="150" spans="1:156" ht="33" customHeight="1">
      <c r="A150" s="2"/>
      <c r="B150" s="7"/>
      <c r="X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</row>
    <row r="151" spans="1:156" ht="33" customHeight="1">
      <c r="A151" s="2"/>
      <c r="B151" s="7"/>
      <c r="X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</row>
    <row r="152" spans="1:156" ht="33" customHeight="1">
      <c r="A152" s="2"/>
      <c r="B152" s="7"/>
      <c r="X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</row>
    <row r="153" spans="1:156" ht="33" customHeight="1">
      <c r="A153" s="2"/>
      <c r="B153" s="7"/>
      <c r="X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</row>
    <row r="154" spans="1:156" ht="33" customHeight="1">
      <c r="A154" s="2"/>
      <c r="B154" s="7"/>
      <c r="X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</row>
    <row r="155" spans="1:156" ht="33" customHeight="1">
      <c r="A155" s="2"/>
      <c r="B155" s="7"/>
      <c r="X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</row>
    <row r="156" spans="1:156" ht="33" customHeight="1">
      <c r="A156" s="2"/>
      <c r="B156" s="7"/>
      <c r="X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</row>
    <row r="157" spans="1:156" ht="33" customHeight="1">
      <c r="A157" s="2"/>
      <c r="B157" s="7"/>
      <c r="X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</row>
    <row r="158" spans="1:156" ht="33" customHeight="1">
      <c r="A158" s="2"/>
      <c r="B158" s="7"/>
      <c r="X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</row>
    <row r="159" spans="1:156" ht="33" customHeight="1">
      <c r="A159" s="2"/>
      <c r="B159" s="7"/>
      <c r="X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</row>
    <row r="160" spans="1:156" ht="33" customHeight="1">
      <c r="A160" s="2"/>
      <c r="B160" s="7"/>
      <c r="X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</row>
    <row r="161" spans="1:156" ht="33" customHeight="1">
      <c r="A161" s="2"/>
      <c r="B161" s="7"/>
      <c r="X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</row>
    <row r="162" spans="1:156" ht="33" customHeight="1">
      <c r="A162" s="2"/>
      <c r="B162" s="7"/>
      <c r="X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</row>
    <row r="163" spans="1:156" ht="33" customHeight="1">
      <c r="A163" s="2"/>
      <c r="B163" s="7"/>
      <c r="X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</row>
    <row r="164" spans="1:156" ht="33" customHeight="1">
      <c r="A164" s="2"/>
      <c r="B164" s="7"/>
      <c r="X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</row>
    <row r="165" spans="1:156" ht="33" customHeight="1">
      <c r="A165" s="2"/>
      <c r="B165" s="7"/>
      <c r="X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</row>
    <row r="166" spans="1:156" ht="33" customHeight="1">
      <c r="A166" s="2"/>
      <c r="B166" s="7"/>
      <c r="X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</row>
    <row r="167" spans="1:156" ht="33" customHeight="1">
      <c r="A167" s="2"/>
      <c r="B167" s="7"/>
      <c r="X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</row>
    <row r="168" spans="1:156" ht="33" customHeight="1">
      <c r="A168" s="2"/>
      <c r="B168" s="7"/>
      <c r="X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</row>
    <row r="169" spans="1:156" ht="33" customHeight="1">
      <c r="A169" s="2"/>
      <c r="B169" s="7"/>
      <c r="X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</row>
    <row r="170" spans="1:156" ht="33" customHeight="1">
      <c r="A170" s="2"/>
      <c r="B170" s="7"/>
      <c r="X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</row>
    <row r="171" spans="1:156" ht="33" customHeight="1">
      <c r="A171" s="2"/>
      <c r="B171" s="7"/>
      <c r="X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</row>
    <row r="172" spans="1:2" ht="33" customHeight="1">
      <c r="A172" s="2"/>
      <c r="B172" s="7"/>
    </row>
    <row r="173" spans="1:2" ht="33" customHeight="1">
      <c r="A173" s="2"/>
      <c r="B173" s="7"/>
    </row>
    <row r="174" spans="1:2" ht="33" customHeight="1">
      <c r="A174" s="2"/>
      <c r="B174" s="7"/>
    </row>
    <row r="175" spans="1:2" ht="33" customHeight="1">
      <c r="A175" s="2"/>
      <c r="B175" s="7"/>
    </row>
    <row r="176" spans="1:2" ht="33" customHeight="1">
      <c r="A176" s="2"/>
      <c r="B176" s="7"/>
    </row>
    <row r="177" spans="1:2" ht="33" customHeight="1">
      <c r="A177" s="2"/>
      <c r="B177" s="7"/>
    </row>
    <row r="178" spans="1:2" ht="33" customHeight="1">
      <c r="A178" s="2"/>
      <c r="B178" s="7"/>
    </row>
    <row r="179" spans="1:2" ht="33" customHeight="1">
      <c r="A179" s="2"/>
      <c r="B179" s="7"/>
    </row>
    <row r="180" spans="1:2" ht="33" customHeight="1">
      <c r="A180" s="2"/>
      <c r="B180" s="7"/>
    </row>
    <row r="181" spans="1:2" ht="33" customHeight="1">
      <c r="A181" s="2"/>
      <c r="B181" s="7"/>
    </row>
    <row r="182" spans="1:2" ht="33" customHeight="1">
      <c r="A182" s="2"/>
      <c r="B182" s="7"/>
    </row>
    <row r="183" spans="1:2" ht="33" customHeight="1">
      <c r="A183" s="2"/>
      <c r="B183" s="7"/>
    </row>
    <row r="184" spans="1:2" ht="33" customHeight="1">
      <c r="A184" s="2"/>
      <c r="B184" s="7"/>
    </row>
    <row r="185" spans="1:2" ht="33" customHeight="1">
      <c r="A185" s="2"/>
      <c r="B185" s="7"/>
    </row>
    <row r="186" spans="1:2" ht="33" customHeight="1">
      <c r="A186" s="2"/>
      <c r="B186" s="7"/>
    </row>
    <row r="187" spans="1:2" ht="33" customHeight="1">
      <c r="A187" s="2"/>
      <c r="B187" s="7"/>
    </row>
    <row r="188" spans="1:2" ht="33" customHeight="1">
      <c r="A188" s="2"/>
      <c r="B188" s="7"/>
    </row>
    <row r="189" spans="1:2" ht="33" customHeight="1">
      <c r="A189" s="2"/>
      <c r="B189" s="7"/>
    </row>
    <row r="190" spans="1:2" ht="33" customHeight="1">
      <c r="A190" s="2"/>
      <c r="B190" s="7"/>
    </row>
    <row r="191" spans="1:2" ht="33" customHeight="1">
      <c r="A191" s="2"/>
      <c r="B191" s="7"/>
    </row>
    <row r="192" spans="1:2" ht="33" customHeight="1">
      <c r="A192" s="2"/>
      <c r="B192" s="7"/>
    </row>
    <row r="193" spans="1:2" ht="33" customHeight="1">
      <c r="A193" s="2"/>
      <c r="B193" s="7"/>
    </row>
    <row r="194" spans="1:2" ht="33" customHeight="1">
      <c r="A194" s="2"/>
      <c r="B194" s="7"/>
    </row>
    <row r="195" spans="1:2" ht="33" customHeight="1">
      <c r="A195" s="2"/>
      <c r="B195" s="7"/>
    </row>
    <row r="196" spans="1:2" ht="33" customHeight="1">
      <c r="A196" s="2"/>
      <c r="B196" s="7"/>
    </row>
    <row r="197" spans="1:2" ht="33" customHeight="1">
      <c r="A197" s="2"/>
      <c r="B197" s="7"/>
    </row>
    <row r="198" spans="1:2" ht="33" customHeight="1">
      <c r="A198" s="2"/>
      <c r="B198" s="7"/>
    </row>
    <row r="199" spans="1:2" ht="33" customHeight="1">
      <c r="A199" s="2"/>
      <c r="B199" s="7"/>
    </row>
    <row r="200" spans="1:2" ht="33" customHeight="1">
      <c r="A200" s="2"/>
      <c r="B200" s="7"/>
    </row>
    <row r="201" spans="1:2" ht="33" customHeight="1">
      <c r="A201" s="2"/>
      <c r="B201" s="7"/>
    </row>
    <row r="202" spans="1:2" ht="33" customHeight="1">
      <c r="A202" s="2"/>
      <c r="B202" s="7"/>
    </row>
    <row r="203" spans="1:2" ht="33" customHeight="1">
      <c r="A203" s="2"/>
      <c r="B203" s="7"/>
    </row>
    <row r="204" spans="1:2" ht="33" customHeight="1">
      <c r="A204" s="2"/>
      <c r="B204" s="7"/>
    </row>
    <row r="205" spans="1:2" ht="33" customHeight="1">
      <c r="A205" s="2"/>
      <c r="B205" s="7"/>
    </row>
    <row r="206" spans="1:2" ht="33" customHeight="1">
      <c r="A206" s="2"/>
      <c r="B206" s="7"/>
    </row>
    <row r="207" spans="1:2" ht="33" customHeight="1">
      <c r="A207" s="2"/>
      <c r="B207" s="7"/>
    </row>
    <row r="208" spans="1:2" ht="33" customHeight="1">
      <c r="A208" s="2"/>
      <c r="B208" s="7"/>
    </row>
    <row r="209" spans="1:2" ht="33" customHeight="1">
      <c r="A209" s="2"/>
      <c r="B209" s="7"/>
    </row>
    <row r="210" spans="1:2" ht="33" customHeight="1">
      <c r="A210" s="2"/>
      <c r="B210" s="7"/>
    </row>
    <row r="211" spans="1:2" ht="33" customHeight="1">
      <c r="A211" s="2"/>
      <c r="B211" s="7"/>
    </row>
    <row r="212" spans="1:2" ht="33" customHeight="1">
      <c r="A212" s="2"/>
      <c r="B212" s="7"/>
    </row>
    <row r="213" spans="1:2" ht="33" customHeight="1">
      <c r="A213" s="2"/>
      <c r="B213" s="7"/>
    </row>
    <row r="214" spans="1:2" ht="33" customHeight="1">
      <c r="A214" s="2"/>
      <c r="B214" s="7"/>
    </row>
    <row r="215" spans="1:2" ht="33" customHeight="1">
      <c r="A215" s="2"/>
      <c r="B215" s="7"/>
    </row>
    <row r="216" spans="1:2" ht="33" customHeight="1">
      <c r="A216" s="2"/>
      <c r="B216" s="7"/>
    </row>
    <row r="217" spans="1:2" ht="33" customHeight="1">
      <c r="A217" s="2"/>
      <c r="B217" s="7"/>
    </row>
    <row r="218" spans="1:2" ht="33" customHeight="1">
      <c r="A218" s="2"/>
      <c r="B218" s="7"/>
    </row>
    <row r="219" spans="1:2" ht="33" customHeight="1">
      <c r="A219" s="2"/>
      <c r="B219" s="7"/>
    </row>
    <row r="220" spans="1:2" ht="33" customHeight="1">
      <c r="A220" s="2"/>
      <c r="B220" s="7"/>
    </row>
    <row r="221" spans="1:2" ht="33" customHeight="1">
      <c r="A221" s="2"/>
      <c r="B221" s="7"/>
    </row>
    <row r="222" spans="1:2" ht="33" customHeight="1">
      <c r="A222" s="2"/>
      <c r="B222" s="7"/>
    </row>
    <row r="223" spans="1:2" ht="33" customHeight="1">
      <c r="A223" s="2"/>
      <c r="B223" s="7"/>
    </row>
    <row r="224" spans="1:2" ht="33" customHeight="1">
      <c r="A224" s="2"/>
      <c r="B224" s="7"/>
    </row>
    <row r="225" spans="1:2" ht="33" customHeight="1">
      <c r="A225" s="2"/>
      <c r="B225" s="7"/>
    </row>
    <row r="226" spans="1:2" ht="33" customHeight="1">
      <c r="A226" s="2"/>
      <c r="B226" s="7"/>
    </row>
    <row r="227" spans="1:2" ht="33" customHeight="1">
      <c r="A227" s="2"/>
      <c r="B227" s="7"/>
    </row>
    <row r="228" spans="1:2" ht="33" customHeight="1">
      <c r="A228" s="2"/>
      <c r="B228" s="7"/>
    </row>
    <row r="229" spans="1:2" ht="33" customHeight="1">
      <c r="A229" s="2"/>
      <c r="B229" s="7"/>
    </row>
    <row r="230" spans="1:2" ht="33" customHeight="1">
      <c r="A230" s="2"/>
      <c r="B230" s="7"/>
    </row>
    <row r="231" spans="1:2" ht="33" customHeight="1">
      <c r="A231" s="2"/>
      <c r="B231" s="7"/>
    </row>
    <row r="232" spans="1:2" ht="33" customHeight="1">
      <c r="A232" s="2"/>
      <c r="B232" s="7"/>
    </row>
    <row r="233" spans="1:2" ht="33" customHeight="1">
      <c r="A233" s="2"/>
      <c r="B233" s="7"/>
    </row>
    <row r="234" spans="1:2" ht="33" customHeight="1">
      <c r="A234" s="2"/>
      <c r="B234" s="7"/>
    </row>
    <row r="235" spans="1:2" ht="33" customHeight="1">
      <c r="A235" s="2"/>
      <c r="B235" s="7"/>
    </row>
    <row r="236" spans="1:2" ht="33" customHeight="1">
      <c r="A236" s="2"/>
      <c r="B236" s="7"/>
    </row>
    <row r="237" spans="1:2" ht="33" customHeight="1">
      <c r="A237" s="2"/>
      <c r="B237" s="7"/>
    </row>
    <row r="238" spans="1:2" ht="33" customHeight="1">
      <c r="A238" s="2"/>
      <c r="B238" s="7"/>
    </row>
    <row r="239" spans="1:2" ht="33" customHeight="1">
      <c r="A239" s="2"/>
      <c r="B239" s="7"/>
    </row>
    <row r="240" spans="1:2" ht="33" customHeight="1">
      <c r="A240" s="2"/>
      <c r="B240" s="7"/>
    </row>
    <row r="241" spans="1:2" ht="33" customHeight="1">
      <c r="A241" s="2"/>
      <c r="B241" s="7"/>
    </row>
    <row r="242" spans="1:2" ht="33" customHeight="1">
      <c r="A242" s="2"/>
      <c r="B242" s="7"/>
    </row>
    <row r="243" spans="1:2" ht="33" customHeight="1">
      <c r="A243" s="2"/>
      <c r="B243" s="7"/>
    </row>
    <row r="244" spans="1:2" ht="33" customHeight="1">
      <c r="A244" s="2"/>
      <c r="B244" s="7"/>
    </row>
    <row r="245" spans="1:2" ht="33" customHeight="1">
      <c r="A245" s="2"/>
      <c r="B245" s="7"/>
    </row>
    <row r="246" spans="1:2" ht="33" customHeight="1">
      <c r="A246" s="2"/>
      <c r="B246" s="7"/>
    </row>
    <row r="247" spans="1:2" ht="33" customHeight="1">
      <c r="A247" s="2"/>
      <c r="B247" s="7"/>
    </row>
    <row r="248" spans="1:2" ht="33" customHeight="1">
      <c r="A248" s="2"/>
      <c r="B248" s="7"/>
    </row>
    <row r="249" spans="1:2" ht="33" customHeight="1">
      <c r="A249" s="2"/>
      <c r="B249" s="7"/>
    </row>
    <row r="250" spans="1:2" ht="33" customHeight="1">
      <c r="A250" s="2"/>
      <c r="B250" s="7"/>
    </row>
    <row r="251" spans="1:2" ht="33" customHeight="1">
      <c r="A251" s="2"/>
      <c r="B251" s="7"/>
    </row>
    <row r="252" spans="1:2" ht="33" customHeight="1">
      <c r="A252" s="2"/>
      <c r="B252" s="7"/>
    </row>
    <row r="253" spans="1:2" ht="33" customHeight="1">
      <c r="A253" s="2"/>
      <c r="B253" s="7"/>
    </row>
    <row r="254" spans="1:2" ht="33" customHeight="1">
      <c r="A254" s="2"/>
      <c r="B254" s="7"/>
    </row>
    <row r="255" spans="1:2" ht="33" customHeight="1">
      <c r="A255" s="2"/>
      <c r="B255" s="7"/>
    </row>
    <row r="256" spans="1:2" ht="33" customHeight="1">
      <c r="A256" s="2"/>
      <c r="B256" s="7"/>
    </row>
    <row r="257" spans="1:2" ht="33" customHeight="1">
      <c r="A257" s="2"/>
      <c r="B257" s="7"/>
    </row>
    <row r="258" spans="1:2" ht="33" customHeight="1">
      <c r="A258" s="2"/>
      <c r="B258" s="7"/>
    </row>
    <row r="259" spans="1:2" ht="33" customHeight="1">
      <c r="A259" s="2"/>
      <c r="B259" s="7"/>
    </row>
    <row r="260" spans="1:2" ht="33" customHeight="1">
      <c r="A260" s="2"/>
      <c r="B260" s="7"/>
    </row>
    <row r="261" spans="1:2" ht="33" customHeight="1">
      <c r="A261" s="2"/>
      <c r="B261" s="7"/>
    </row>
    <row r="262" spans="1:2" ht="33" customHeight="1">
      <c r="A262" s="2"/>
      <c r="B262" s="7"/>
    </row>
    <row r="263" spans="1:2" ht="33" customHeight="1">
      <c r="A263" s="2"/>
      <c r="B263" s="7"/>
    </row>
    <row r="264" spans="1:2" ht="33" customHeight="1">
      <c r="A264" s="2"/>
      <c r="B264" s="7"/>
    </row>
    <row r="265" spans="1:2" ht="33" customHeight="1">
      <c r="A265" s="2"/>
      <c r="B265" s="7"/>
    </row>
    <row r="266" spans="1:2" ht="33" customHeight="1">
      <c r="A266" s="2"/>
      <c r="B266" s="7"/>
    </row>
    <row r="267" spans="1:2" ht="33" customHeight="1">
      <c r="A267" s="2"/>
      <c r="B267" s="7"/>
    </row>
    <row r="268" spans="1:2" ht="33" customHeight="1">
      <c r="A268" s="2"/>
      <c r="B268" s="7"/>
    </row>
    <row r="269" spans="1:2" ht="33" customHeight="1">
      <c r="A269" s="2"/>
      <c r="B269" s="7"/>
    </row>
    <row r="270" spans="1:2" ht="33" customHeight="1">
      <c r="A270" s="2"/>
      <c r="B270" s="7"/>
    </row>
    <row r="271" spans="1:2" ht="33" customHeight="1">
      <c r="A271" s="2"/>
      <c r="B271" s="7"/>
    </row>
    <row r="272" spans="1:2" ht="33" customHeight="1">
      <c r="A272" s="2"/>
      <c r="B272" s="7"/>
    </row>
    <row r="273" spans="1:2" ht="33" customHeight="1">
      <c r="A273" s="2"/>
      <c r="B273" s="7"/>
    </row>
    <row r="274" spans="1:2" ht="33" customHeight="1">
      <c r="A274" s="2"/>
      <c r="B274" s="7"/>
    </row>
    <row r="275" spans="1:2" ht="33" customHeight="1">
      <c r="A275" s="2"/>
      <c r="B275" s="7"/>
    </row>
    <row r="276" spans="1:2" ht="33" customHeight="1">
      <c r="A276" s="2"/>
      <c r="B276" s="7"/>
    </row>
    <row r="277" spans="1:2" ht="33" customHeight="1">
      <c r="A277" s="2"/>
      <c r="B277" s="7"/>
    </row>
    <row r="278" spans="1:2" ht="33" customHeight="1">
      <c r="A278" s="2"/>
      <c r="B278" s="7"/>
    </row>
    <row r="279" spans="1:2" ht="33" customHeight="1">
      <c r="A279" s="2"/>
      <c r="B279" s="7"/>
    </row>
    <row r="280" spans="1:2" ht="33" customHeight="1">
      <c r="A280" s="2"/>
      <c r="B280" s="7"/>
    </row>
    <row r="281" spans="1:2" ht="33" customHeight="1">
      <c r="A281" s="2"/>
      <c r="B281" s="7"/>
    </row>
    <row r="282" spans="1:2" ht="33" customHeight="1">
      <c r="A282" s="2"/>
      <c r="B282" s="7"/>
    </row>
    <row r="283" spans="1:2" ht="33" customHeight="1">
      <c r="A283" s="2"/>
      <c r="B283" s="7"/>
    </row>
    <row r="284" spans="1:2" ht="33" customHeight="1">
      <c r="A284" s="2"/>
      <c r="B284" s="7"/>
    </row>
    <row r="285" spans="1:2" ht="33" customHeight="1">
      <c r="A285" s="2"/>
      <c r="B285" s="7"/>
    </row>
    <row r="286" spans="1:2" ht="33" customHeight="1">
      <c r="A286" s="2"/>
      <c r="B286" s="7"/>
    </row>
    <row r="287" spans="1:2" ht="33" customHeight="1">
      <c r="A287" s="2"/>
      <c r="B287" s="7"/>
    </row>
    <row r="288" spans="1:2" ht="33" customHeight="1">
      <c r="A288" s="2"/>
      <c r="B288" s="7"/>
    </row>
    <row r="289" spans="1:2" ht="33" customHeight="1">
      <c r="A289" s="2"/>
      <c r="B289" s="7"/>
    </row>
    <row r="290" spans="1:2" ht="33" customHeight="1">
      <c r="A290" s="2"/>
      <c r="B290" s="7"/>
    </row>
    <row r="291" spans="1:2" ht="33" customHeight="1">
      <c r="A291" s="2"/>
      <c r="B291" s="7"/>
    </row>
    <row r="292" spans="1:2" ht="33" customHeight="1">
      <c r="A292" s="2"/>
      <c r="B292" s="7"/>
    </row>
    <row r="293" spans="1:2" ht="33" customHeight="1">
      <c r="A293" s="2"/>
      <c r="B293" s="7"/>
    </row>
    <row r="294" spans="1:2" ht="33" customHeight="1">
      <c r="A294" s="2"/>
      <c r="B294" s="7"/>
    </row>
    <row r="295" spans="1:2" ht="33" customHeight="1">
      <c r="A295" s="2"/>
      <c r="B295" s="7"/>
    </row>
    <row r="296" spans="1:2" ht="33" customHeight="1">
      <c r="A296" s="2"/>
      <c r="B296" s="7"/>
    </row>
    <row r="297" spans="1:2" ht="33" customHeight="1">
      <c r="A297" s="2"/>
      <c r="B297" s="7"/>
    </row>
    <row r="298" spans="1:2" ht="33" customHeight="1">
      <c r="A298" s="2"/>
      <c r="B298" s="7"/>
    </row>
    <row r="299" spans="1:2" ht="33" customHeight="1">
      <c r="A299" s="2"/>
      <c r="B299" s="7"/>
    </row>
    <row r="300" spans="1:2" ht="33" customHeight="1">
      <c r="A300" s="2"/>
      <c r="B300" s="7"/>
    </row>
    <row r="301" spans="1:2" ht="33" customHeight="1">
      <c r="A301" s="2"/>
      <c r="B301" s="7"/>
    </row>
    <row r="302" spans="1:2" ht="33" customHeight="1">
      <c r="A302" s="2"/>
      <c r="B302" s="7"/>
    </row>
    <row r="303" spans="1:2" ht="33" customHeight="1">
      <c r="A303" s="2"/>
      <c r="B303" s="7"/>
    </row>
    <row r="304" spans="1:2" ht="33" customHeight="1">
      <c r="A304" s="2"/>
      <c r="B304" s="7"/>
    </row>
    <row r="305" spans="1:2" ht="33" customHeight="1">
      <c r="A305" s="2"/>
      <c r="B305" s="7"/>
    </row>
    <row r="306" spans="1:2" ht="33" customHeight="1">
      <c r="A306" s="2"/>
      <c r="B306" s="7"/>
    </row>
    <row r="307" spans="1:2" ht="33" customHeight="1">
      <c r="A307" s="2"/>
      <c r="B307" s="7"/>
    </row>
    <row r="308" spans="1:2" ht="33" customHeight="1">
      <c r="A308" s="2"/>
      <c r="B308" s="7"/>
    </row>
    <row r="309" spans="1:2" ht="33" customHeight="1">
      <c r="A309" s="2"/>
      <c r="B309" s="7"/>
    </row>
    <row r="310" spans="1:2" ht="33" customHeight="1">
      <c r="A310" s="2"/>
      <c r="B310" s="7"/>
    </row>
    <row r="311" spans="1:2" ht="33" customHeight="1">
      <c r="A311" s="2"/>
      <c r="B311" s="7"/>
    </row>
    <row r="312" spans="1:2" ht="33" customHeight="1">
      <c r="A312" s="2"/>
      <c r="B312" s="7"/>
    </row>
    <row r="313" spans="1:2" ht="33" customHeight="1">
      <c r="A313" s="2"/>
      <c r="B313" s="7"/>
    </row>
    <row r="314" spans="1:2" ht="33" customHeight="1">
      <c r="A314" s="2"/>
      <c r="B314" s="7"/>
    </row>
    <row r="315" spans="1:2" ht="33" customHeight="1">
      <c r="A315" s="2"/>
      <c r="B315" s="7"/>
    </row>
    <row r="316" spans="1:2" ht="33" customHeight="1">
      <c r="A316" s="2"/>
      <c r="B316" s="7"/>
    </row>
    <row r="317" spans="1:2" ht="33" customHeight="1">
      <c r="A317" s="2"/>
      <c r="B317" s="7"/>
    </row>
    <row r="318" spans="1:2" ht="33" customHeight="1">
      <c r="A318" s="2"/>
      <c r="B318" s="7"/>
    </row>
    <row r="319" spans="1:2" ht="33" customHeight="1">
      <c r="A319" s="2"/>
      <c r="B319" s="7"/>
    </row>
    <row r="320" spans="1:2" ht="33" customHeight="1">
      <c r="A320" s="2"/>
      <c r="B320" s="7"/>
    </row>
    <row r="321" spans="1:2" ht="33" customHeight="1">
      <c r="A321" s="2"/>
      <c r="B321" s="7"/>
    </row>
    <row r="322" spans="1:2" ht="33" customHeight="1">
      <c r="A322" s="2"/>
      <c r="B322" s="7"/>
    </row>
    <row r="323" spans="1:2" ht="33" customHeight="1">
      <c r="A323" s="2"/>
      <c r="B323" s="7"/>
    </row>
    <row r="324" spans="1:2" ht="33" customHeight="1">
      <c r="A324" s="2"/>
      <c r="B324" s="7"/>
    </row>
    <row r="325" spans="1:2" ht="33" customHeight="1">
      <c r="A325" s="2"/>
      <c r="B325" s="7"/>
    </row>
    <row r="326" spans="1:2" ht="33" customHeight="1">
      <c r="A326" s="2"/>
      <c r="B326" s="7"/>
    </row>
    <row r="327" spans="1:2" ht="33" customHeight="1">
      <c r="A327" s="2"/>
      <c r="B327" s="7"/>
    </row>
    <row r="328" spans="1:2" ht="33" customHeight="1">
      <c r="A328" s="2"/>
      <c r="B328" s="7"/>
    </row>
    <row r="329" spans="1:2" ht="33" customHeight="1">
      <c r="A329" s="2"/>
      <c r="B329" s="7"/>
    </row>
    <row r="330" spans="1:2" ht="33" customHeight="1">
      <c r="A330" s="2"/>
      <c r="B330" s="7"/>
    </row>
    <row r="331" spans="1:2" ht="33" customHeight="1">
      <c r="A331" s="2"/>
      <c r="B331" s="7"/>
    </row>
    <row r="332" spans="1:2" ht="33" customHeight="1">
      <c r="A332" s="2"/>
      <c r="B332" s="7"/>
    </row>
    <row r="333" spans="1:2" ht="33" customHeight="1">
      <c r="A333" s="2"/>
      <c r="B333" s="7"/>
    </row>
    <row r="334" spans="1:2" ht="33" customHeight="1">
      <c r="A334" s="2"/>
      <c r="B334" s="7"/>
    </row>
    <row r="335" spans="1:2" ht="33" customHeight="1">
      <c r="A335" s="2"/>
      <c r="B335" s="7"/>
    </row>
    <row r="336" spans="1:2" ht="33" customHeight="1">
      <c r="A336" s="2"/>
      <c r="B336" s="7"/>
    </row>
    <row r="337" spans="1:2" ht="33" customHeight="1">
      <c r="A337" s="2"/>
      <c r="B337" s="7"/>
    </row>
    <row r="338" spans="1:2" ht="33" customHeight="1">
      <c r="A338" s="2"/>
      <c r="B338" s="7"/>
    </row>
    <row r="339" spans="1:2" ht="33" customHeight="1">
      <c r="A339" s="2"/>
      <c r="B339" s="7"/>
    </row>
    <row r="340" spans="1:2" ht="33" customHeight="1">
      <c r="A340" s="2"/>
      <c r="B340" s="7"/>
    </row>
    <row r="341" spans="1:2" ht="33" customHeight="1">
      <c r="A341" s="2"/>
      <c r="B341" s="7"/>
    </row>
    <row r="342" spans="1:2" ht="33" customHeight="1">
      <c r="A342" s="2"/>
      <c r="B342" s="7"/>
    </row>
    <row r="343" spans="1:2" ht="33" customHeight="1">
      <c r="A343" s="2"/>
      <c r="B343" s="7"/>
    </row>
    <row r="344" spans="1:2" ht="33" customHeight="1">
      <c r="A344" s="2"/>
      <c r="B344" s="7"/>
    </row>
    <row r="345" spans="1:2" ht="33" customHeight="1">
      <c r="A345" s="2"/>
      <c r="B345" s="7"/>
    </row>
    <row r="346" spans="1:2" ht="33" customHeight="1">
      <c r="A346" s="2"/>
      <c r="B346" s="7"/>
    </row>
    <row r="347" spans="1:2" ht="33" customHeight="1">
      <c r="A347" s="2"/>
      <c r="B347" s="7"/>
    </row>
    <row r="348" spans="1:2" ht="33" customHeight="1">
      <c r="A348" s="2"/>
      <c r="B348" s="7"/>
    </row>
    <row r="349" spans="1:2" ht="33" customHeight="1">
      <c r="A349" s="2"/>
      <c r="B349" s="7"/>
    </row>
    <row r="350" spans="1:2" ht="33" customHeight="1">
      <c r="A350" s="2"/>
      <c r="B350" s="7"/>
    </row>
    <row r="351" spans="1:2" ht="33" customHeight="1">
      <c r="A351" s="2"/>
      <c r="B351" s="7"/>
    </row>
    <row r="352" spans="1:2" ht="33" customHeight="1">
      <c r="A352" s="2"/>
      <c r="B352" s="7"/>
    </row>
    <row r="353" spans="1:2" ht="33" customHeight="1">
      <c r="A353" s="2"/>
      <c r="B353" s="7"/>
    </row>
    <row r="354" spans="1:2" ht="33" customHeight="1">
      <c r="A354" s="2"/>
      <c r="B354" s="7"/>
    </row>
    <row r="355" spans="1:2" ht="33" customHeight="1">
      <c r="A355" s="2"/>
      <c r="B355" s="7"/>
    </row>
    <row r="356" spans="1:2" ht="33" customHeight="1">
      <c r="A356" s="2"/>
      <c r="B356" s="7"/>
    </row>
    <row r="357" spans="1:2" ht="33" customHeight="1">
      <c r="A357" s="2"/>
      <c r="B357" s="7"/>
    </row>
    <row r="358" spans="1:2" ht="33" customHeight="1">
      <c r="A358" s="2"/>
      <c r="B358" s="7"/>
    </row>
    <row r="359" spans="1:2" ht="33" customHeight="1">
      <c r="A359" s="2"/>
      <c r="B359" s="7"/>
    </row>
    <row r="360" spans="1:2" ht="33" customHeight="1">
      <c r="A360" s="2"/>
      <c r="B360" s="7"/>
    </row>
    <row r="361" spans="1:2" ht="33" customHeight="1">
      <c r="A361" s="2"/>
      <c r="B361" s="7"/>
    </row>
    <row r="362" spans="1:2" ht="33" customHeight="1">
      <c r="A362" s="2"/>
      <c r="B362" s="7"/>
    </row>
    <row r="363" spans="1:2" ht="33" customHeight="1">
      <c r="A363" s="2"/>
      <c r="B363" s="7"/>
    </row>
    <row r="364" spans="1:2" ht="33" customHeight="1">
      <c r="A364" s="2"/>
      <c r="B364" s="7"/>
    </row>
    <row r="365" spans="1:2" ht="33" customHeight="1">
      <c r="A365" s="2"/>
      <c r="B365" s="7"/>
    </row>
    <row r="366" spans="1:2" ht="33" customHeight="1">
      <c r="A366" s="2"/>
      <c r="B366" s="7"/>
    </row>
    <row r="367" spans="1:2" ht="33" customHeight="1">
      <c r="A367" s="2"/>
      <c r="B367" s="7"/>
    </row>
    <row r="368" spans="1:2" ht="33" customHeight="1">
      <c r="A368" s="2"/>
      <c r="B368" s="7"/>
    </row>
    <row r="369" spans="1:2" ht="33" customHeight="1">
      <c r="A369" s="2"/>
      <c r="B369" s="7"/>
    </row>
    <row r="370" spans="1:2" ht="33" customHeight="1">
      <c r="A370" s="2"/>
      <c r="B370" s="7"/>
    </row>
    <row r="371" spans="1:2" ht="33" customHeight="1">
      <c r="A371" s="2"/>
      <c r="B371" s="7"/>
    </row>
    <row r="372" spans="1:2" ht="33" customHeight="1">
      <c r="A372" s="2"/>
      <c r="B372" s="7"/>
    </row>
    <row r="373" spans="1:2" ht="33" customHeight="1">
      <c r="A373" s="2"/>
      <c r="B373" s="7"/>
    </row>
    <row r="374" spans="1:2" ht="33" customHeight="1">
      <c r="A374" s="2"/>
      <c r="B374" s="7"/>
    </row>
    <row r="375" spans="1:2" ht="33" customHeight="1">
      <c r="A375" s="2"/>
      <c r="B375" s="7"/>
    </row>
    <row r="376" spans="1:2" ht="33" customHeight="1">
      <c r="A376" s="2"/>
      <c r="B376" s="7"/>
    </row>
    <row r="377" spans="1:2" ht="33" customHeight="1">
      <c r="A377" s="2"/>
      <c r="B377" s="7"/>
    </row>
    <row r="378" spans="1:2" ht="33" customHeight="1">
      <c r="A378" s="2"/>
      <c r="B378" s="7"/>
    </row>
    <row r="379" spans="1:2" ht="33" customHeight="1">
      <c r="A379" s="2"/>
      <c r="B379" s="7"/>
    </row>
    <row r="380" spans="1:2" ht="33" customHeight="1">
      <c r="A380" s="2"/>
      <c r="B380" s="7"/>
    </row>
    <row r="381" spans="1:2" ht="33" customHeight="1">
      <c r="A381" s="2"/>
      <c r="B381" s="7"/>
    </row>
    <row r="382" spans="1:2" ht="33" customHeight="1">
      <c r="A382" s="2"/>
      <c r="B382" s="7"/>
    </row>
    <row r="383" spans="1:2" ht="33" customHeight="1">
      <c r="A383" s="2"/>
      <c r="B383" s="7"/>
    </row>
    <row r="384" spans="1:2" ht="33" customHeight="1">
      <c r="A384" s="2"/>
      <c r="B384" s="7"/>
    </row>
    <row r="385" spans="1:2" ht="33" customHeight="1">
      <c r="A385" s="2"/>
      <c r="B385" s="7"/>
    </row>
    <row r="386" spans="1:2" ht="33" customHeight="1">
      <c r="A386" s="2"/>
      <c r="B386" s="7"/>
    </row>
    <row r="387" spans="1:2" ht="33" customHeight="1">
      <c r="A387" s="2"/>
      <c r="B387" s="7"/>
    </row>
    <row r="388" spans="1:2" ht="33" customHeight="1">
      <c r="A388" s="2"/>
      <c r="B388" s="7"/>
    </row>
    <row r="389" spans="1:2" ht="33" customHeight="1">
      <c r="A389" s="2"/>
      <c r="B389" s="7"/>
    </row>
    <row r="390" spans="1:2" ht="33" customHeight="1">
      <c r="A390" s="2"/>
      <c r="B390" s="7"/>
    </row>
    <row r="391" spans="1:2" ht="33" customHeight="1">
      <c r="A391" s="2"/>
      <c r="B391" s="7"/>
    </row>
    <row r="392" spans="1:2" ht="33" customHeight="1">
      <c r="A392" s="2"/>
      <c r="B392" s="7"/>
    </row>
    <row r="393" spans="1:2" ht="33" customHeight="1">
      <c r="A393" s="2"/>
      <c r="B393" s="7"/>
    </row>
    <row r="394" spans="1:2" ht="33" customHeight="1">
      <c r="A394" s="2"/>
      <c r="B394" s="7"/>
    </row>
    <row r="395" spans="1:2" ht="33" customHeight="1">
      <c r="A395" s="2"/>
      <c r="B395" s="7"/>
    </row>
    <row r="396" spans="1:2" ht="33" customHeight="1">
      <c r="A396" s="2"/>
      <c r="B396" s="7"/>
    </row>
    <row r="397" spans="1:2" ht="33" customHeight="1">
      <c r="A397" s="2"/>
      <c r="B397" s="7"/>
    </row>
    <row r="398" spans="1:2" ht="33" customHeight="1">
      <c r="A398" s="2"/>
      <c r="B398" s="7"/>
    </row>
    <row r="399" spans="1:2" ht="33" customHeight="1">
      <c r="A399" s="2"/>
      <c r="B399" s="7"/>
    </row>
    <row r="400" spans="1:2" ht="33" customHeight="1">
      <c r="A400" s="2"/>
      <c r="B400" s="7"/>
    </row>
    <row r="401" spans="1:2" ht="33" customHeight="1">
      <c r="A401" s="2"/>
      <c r="B401" s="7"/>
    </row>
    <row r="402" spans="1:2" ht="33" customHeight="1">
      <c r="A402" s="2"/>
      <c r="B402" s="7"/>
    </row>
    <row r="403" spans="1:2" ht="33" customHeight="1">
      <c r="A403" s="2"/>
      <c r="B403" s="7"/>
    </row>
    <row r="404" spans="1:2" ht="33" customHeight="1">
      <c r="A404" s="2"/>
      <c r="B404" s="7"/>
    </row>
    <row r="405" spans="1:2" ht="33" customHeight="1">
      <c r="A405" s="2"/>
      <c r="B405" s="7"/>
    </row>
    <row r="406" spans="1:2" ht="33" customHeight="1">
      <c r="A406" s="2"/>
      <c r="B406" s="7"/>
    </row>
    <row r="407" spans="1:2" ht="33" customHeight="1">
      <c r="A407" s="2"/>
      <c r="B407" s="7"/>
    </row>
    <row r="408" spans="1:2" ht="33" customHeight="1">
      <c r="A408" s="2"/>
      <c r="B408" s="7"/>
    </row>
    <row r="409" spans="1:2" ht="33" customHeight="1">
      <c r="A409" s="2"/>
      <c r="B409" s="7"/>
    </row>
    <row r="410" spans="1:2" ht="33" customHeight="1">
      <c r="A410" s="2"/>
      <c r="B410" s="7"/>
    </row>
    <row r="411" spans="1:2" ht="33" customHeight="1">
      <c r="A411" s="2"/>
      <c r="B411" s="7"/>
    </row>
    <row r="412" spans="1:2" ht="33" customHeight="1">
      <c r="A412" s="2"/>
      <c r="B412" s="7"/>
    </row>
    <row r="413" spans="1:2" ht="33" customHeight="1">
      <c r="A413" s="2"/>
      <c r="B413" s="7"/>
    </row>
    <row r="414" spans="1:2" ht="33" customHeight="1">
      <c r="A414" s="2"/>
      <c r="B414" s="7"/>
    </row>
    <row r="415" spans="1:2" ht="33" customHeight="1">
      <c r="A415" s="2"/>
      <c r="B415" s="7"/>
    </row>
    <row r="416" spans="1:2" ht="33" customHeight="1">
      <c r="A416" s="2"/>
      <c r="B416" s="7"/>
    </row>
    <row r="417" spans="1:2" ht="33" customHeight="1">
      <c r="A417" s="2"/>
      <c r="B417" s="7"/>
    </row>
    <row r="418" spans="1:2" ht="33" customHeight="1">
      <c r="A418" s="2"/>
      <c r="B418" s="7"/>
    </row>
    <row r="419" spans="1:2" ht="33" customHeight="1">
      <c r="A419" s="2"/>
      <c r="B419" s="7"/>
    </row>
    <row r="420" spans="1:2" ht="33" customHeight="1">
      <c r="A420" s="2"/>
      <c r="B420" s="7"/>
    </row>
    <row r="421" spans="1:2" ht="33" customHeight="1">
      <c r="A421" s="2"/>
      <c r="B421" s="7"/>
    </row>
    <row r="422" spans="1:2" ht="33" customHeight="1">
      <c r="A422" s="2"/>
      <c r="B422" s="7"/>
    </row>
    <row r="423" spans="1:2" ht="33" customHeight="1">
      <c r="A423" s="2"/>
      <c r="B423" s="7"/>
    </row>
    <row r="424" spans="1:2" ht="33" customHeight="1">
      <c r="A424" s="2"/>
      <c r="B424" s="7"/>
    </row>
    <row r="425" spans="1:2" ht="33" customHeight="1">
      <c r="A425" s="2"/>
      <c r="B425" s="7"/>
    </row>
    <row r="426" spans="1:2" ht="33" customHeight="1">
      <c r="A426" s="2"/>
      <c r="B426" s="7"/>
    </row>
    <row r="427" spans="1:2" ht="33" customHeight="1">
      <c r="A427" s="2"/>
      <c r="B427" s="7"/>
    </row>
    <row r="428" spans="1:2" ht="33" customHeight="1">
      <c r="A428" s="2"/>
      <c r="B428" s="7"/>
    </row>
    <row r="429" spans="1:2" ht="33" customHeight="1">
      <c r="A429" s="2"/>
      <c r="B429" s="7"/>
    </row>
    <row r="430" spans="1:2" ht="33" customHeight="1">
      <c r="A430" s="2"/>
      <c r="B430" s="7"/>
    </row>
    <row r="431" spans="1:2" ht="33" customHeight="1">
      <c r="A431" s="2"/>
      <c r="B431" s="7"/>
    </row>
    <row r="432" spans="1:2" ht="33" customHeight="1">
      <c r="A432" s="2"/>
      <c r="B432" s="7"/>
    </row>
    <row r="433" spans="1:2" ht="33" customHeight="1">
      <c r="A433" s="2"/>
      <c r="B433" s="7"/>
    </row>
    <row r="434" spans="1:2" ht="33" customHeight="1">
      <c r="A434" s="2"/>
      <c r="B434" s="7"/>
    </row>
    <row r="435" spans="1:2" ht="33" customHeight="1">
      <c r="A435" s="2"/>
      <c r="B435" s="7"/>
    </row>
    <row r="436" spans="1:2" ht="33" customHeight="1">
      <c r="A436" s="2"/>
      <c r="B436" s="7"/>
    </row>
    <row r="437" spans="1:2" ht="33" customHeight="1">
      <c r="A437" s="2"/>
      <c r="B437" s="7"/>
    </row>
    <row r="438" spans="1:2" ht="33" customHeight="1">
      <c r="A438" s="2"/>
      <c r="B438" s="7"/>
    </row>
    <row r="439" spans="1:2" ht="33" customHeight="1">
      <c r="A439" s="2"/>
      <c r="B439" s="7"/>
    </row>
    <row r="440" spans="1:2" ht="33" customHeight="1">
      <c r="A440" s="2"/>
      <c r="B440" s="7"/>
    </row>
    <row r="441" spans="1:2" ht="33" customHeight="1">
      <c r="A441" s="2"/>
      <c r="B441" s="7"/>
    </row>
    <row r="442" spans="1:2" ht="33" customHeight="1">
      <c r="A442" s="2"/>
      <c r="B442" s="7"/>
    </row>
    <row r="443" spans="1:2" ht="33" customHeight="1">
      <c r="A443" s="2"/>
      <c r="B443" s="7"/>
    </row>
    <row r="444" spans="1:2" ht="33" customHeight="1">
      <c r="A444" s="2"/>
      <c r="B444" s="7"/>
    </row>
    <row r="445" spans="1:2" ht="33" customHeight="1">
      <c r="A445" s="2"/>
      <c r="B445" s="7"/>
    </row>
    <row r="446" spans="1:2" ht="33" customHeight="1">
      <c r="A446" s="2"/>
      <c r="B446" s="7"/>
    </row>
    <row r="447" spans="1:2" ht="33" customHeight="1">
      <c r="A447" s="2"/>
      <c r="B447" s="7"/>
    </row>
    <row r="448" spans="1:2" ht="33" customHeight="1">
      <c r="A448" s="2"/>
      <c r="B448" s="7"/>
    </row>
    <row r="449" spans="1:2" ht="33" customHeight="1">
      <c r="A449" s="2"/>
      <c r="B449" s="7"/>
    </row>
    <row r="450" spans="1:2" ht="33" customHeight="1">
      <c r="A450" s="2"/>
      <c r="B450" s="7"/>
    </row>
    <row r="451" spans="1:2" ht="33" customHeight="1">
      <c r="A451" s="2"/>
      <c r="B451" s="7"/>
    </row>
    <row r="452" spans="1:2" ht="33" customHeight="1">
      <c r="A452" s="2"/>
      <c r="B452" s="7"/>
    </row>
    <row r="453" spans="1:2" ht="33" customHeight="1">
      <c r="A453" s="2"/>
      <c r="B453" s="7"/>
    </row>
    <row r="454" spans="1:2" ht="33" customHeight="1">
      <c r="A454" s="2"/>
      <c r="B454" s="7"/>
    </row>
    <row r="455" spans="1:2" ht="33" customHeight="1">
      <c r="A455" s="2"/>
      <c r="B455" s="7"/>
    </row>
    <row r="456" spans="1:2" ht="33" customHeight="1">
      <c r="A456" s="2"/>
      <c r="B456" s="7"/>
    </row>
    <row r="457" spans="1:2" ht="33" customHeight="1">
      <c r="A457" s="2"/>
      <c r="B457" s="7"/>
    </row>
    <row r="458" spans="1:2" ht="33" customHeight="1">
      <c r="A458" s="2"/>
      <c r="B458" s="7"/>
    </row>
    <row r="459" spans="1:2" ht="33" customHeight="1">
      <c r="A459" s="2"/>
      <c r="B459" s="7"/>
    </row>
    <row r="460" spans="1:2" ht="33" customHeight="1">
      <c r="A460" s="2"/>
      <c r="B460" s="7"/>
    </row>
    <row r="461" spans="1:2" ht="33" customHeight="1">
      <c r="A461" s="2"/>
      <c r="B461" s="7"/>
    </row>
    <row r="462" spans="1:2" ht="33" customHeight="1">
      <c r="A462" s="2"/>
      <c r="B462" s="7"/>
    </row>
    <row r="463" spans="1:2" ht="33" customHeight="1">
      <c r="A463" s="2"/>
      <c r="B463" s="7"/>
    </row>
    <row r="464" spans="1:2" ht="33" customHeight="1">
      <c r="A464" s="2"/>
      <c r="B464" s="7"/>
    </row>
    <row r="465" spans="1:2" ht="33" customHeight="1">
      <c r="A465" s="2"/>
      <c r="B465" s="7"/>
    </row>
    <row r="466" spans="1:2" ht="33" customHeight="1">
      <c r="A466" s="2"/>
      <c r="B466" s="7"/>
    </row>
    <row r="467" spans="1:2" ht="33" customHeight="1">
      <c r="A467" s="2"/>
      <c r="B467" s="7"/>
    </row>
    <row r="468" spans="1:2" ht="33" customHeight="1">
      <c r="A468" s="2"/>
      <c r="B468" s="7"/>
    </row>
    <row r="469" spans="1:2" ht="33" customHeight="1">
      <c r="A469" s="2"/>
      <c r="B469" s="7"/>
    </row>
    <row r="470" spans="1:2" ht="33" customHeight="1">
      <c r="A470" s="2"/>
      <c r="B470" s="7"/>
    </row>
    <row r="471" spans="1:2" ht="33" customHeight="1">
      <c r="A471" s="2"/>
      <c r="B471" s="7"/>
    </row>
    <row r="472" spans="1:2" ht="33" customHeight="1">
      <c r="A472" s="2"/>
      <c r="B472" s="7"/>
    </row>
    <row r="473" spans="1:2" ht="33" customHeight="1">
      <c r="A473" s="2"/>
      <c r="B473" s="7"/>
    </row>
    <row r="474" spans="1:2" ht="33" customHeight="1">
      <c r="A474" s="2"/>
      <c r="B474" s="7"/>
    </row>
    <row r="475" spans="1:2" ht="33" customHeight="1">
      <c r="A475" s="2"/>
      <c r="B475" s="7"/>
    </row>
    <row r="476" spans="1:2" ht="33" customHeight="1">
      <c r="A476" s="2"/>
      <c r="B476" s="7"/>
    </row>
    <row r="477" spans="1:2" ht="33" customHeight="1">
      <c r="A477" s="2"/>
      <c r="B477" s="7"/>
    </row>
    <row r="478" spans="1:2" ht="33" customHeight="1">
      <c r="A478" s="2"/>
      <c r="B478" s="7"/>
    </row>
    <row r="479" spans="1:2" ht="33" customHeight="1">
      <c r="A479" s="2"/>
      <c r="B479" s="7"/>
    </row>
    <row r="480" spans="1:2" ht="33" customHeight="1">
      <c r="A480" s="2"/>
      <c r="B480" s="7"/>
    </row>
    <row r="481" spans="1:2" ht="33" customHeight="1">
      <c r="A481" s="2"/>
      <c r="B481" s="7"/>
    </row>
    <row r="482" spans="1:2" ht="33" customHeight="1">
      <c r="A482" s="2"/>
      <c r="B482" s="7"/>
    </row>
    <row r="483" spans="1:2" ht="33" customHeight="1">
      <c r="A483" s="2"/>
      <c r="B483" s="7"/>
    </row>
    <row r="484" spans="1:2" ht="33" customHeight="1">
      <c r="A484" s="2"/>
      <c r="B484" s="7"/>
    </row>
    <row r="485" spans="1:2" ht="33" customHeight="1">
      <c r="A485" s="2"/>
      <c r="B485" s="7"/>
    </row>
    <row r="486" spans="1:2" ht="33" customHeight="1">
      <c r="A486" s="2"/>
      <c r="B486" s="7"/>
    </row>
    <row r="487" spans="1:2" ht="33" customHeight="1">
      <c r="A487" s="2"/>
      <c r="B487" s="7"/>
    </row>
    <row r="488" spans="1:2" ht="33" customHeight="1">
      <c r="A488" s="2"/>
      <c r="B488" s="7"/>
    </row>
    <row r="489" spans="1:2" ht="33" customHeight="1">
      <c r="A489" s="2"/>
      <c r="B489" s="7"/>
    </row>
    <row r="490" spans="1:2" ht="33" customHeight="1">
      <c r="A490" s="2"/>
      <c r="B490" s="7"/>
    </row>
    <row r="491" spans="1:2" ht="33" customHeight="1">
      <c r="A491" s="2"/>
      <c r="B491" s="7"/>
    </row>
    <row r="492" spans="1:2" ht="33" customHeight="1">
      <c r="A492" s="2"/>
      <c r="B492" s="7"/>
    </row>
    <row r="493" spans="1:2" ht="33" customHeight="1">
      <c r="A493" s="2"/>
      <c r="B493" s="7"/>
    </row>
    <row r="494" spans="1:2" ht="33" customHeight="1">
      <c r="A494" s="2"/>
      <c r="B494" s="7"/>
    </row>
    <row r="495" spans="1:2" ht="33" customHeight="1">
      <c r="A495" s="2"/>
      <c r="B495" s="7"/>
    </row>
    <row r="496" spans="1:2" ht="33" customHeight="1">
      <c r="A496" s="2"/>
      <c r="B496" s="7"/>
    </row>
    <row r="497" spans="1:2" ht="33" customHeight="1">
      <c r="A497" s="2"/>
      <c r="B497" s="7"/>
    </row>
    <row r="498" spans="1:2" ht="33" customHeight="1">
      <c r="A498" s="2"/>
      <c r="B498" s="7"/>
    </row>
    <row r="499" spans="1:2" ht="33" customHeight="1">
      <c r="A499" s="2"/>
      <c r="B499" s="7"/>
    </row>
    <row r="500" spans="1:2" ht="33" customHeight="1">
      <c r="A500" s="2"/>
      <c r="B500" s="7"/>
    </row>
    <row r="501" spans="1:2" ht="33" customHeight="1">
      <c r="A501" s="2"/>
      <c r="B501" s="7"/>
    </row>
    <row r="502" spans="1:2" ht="33" customHeight="1">
      <c r="A502" s="2"/>
      <c r="B502" s="7"/>
    </row>
    <row r="503" spans="1:2" ht="33" customHeight="1">
      <c r="A503" s="2"/>
      <c r="B503" s="7"/>
    </row>
    <row r="504" spans="1:2" ht="33" customHeight="1">
      <c r="A504" s="2"/>
      <c r="B504" s="7"/>
    </row>
    <row r="505" spans="1:2" ht="33" customHeight="1">
      <c r="A505" s="2"/>
      <c r="B505" s="7"/>
    </row>
    <row r="506" spans="1:2" ht="33" customHeight="1">
      <c r="A506" s="2"/>
      <c r="B506" s="7"/>
    </row>
    <row r="507" spans="1:2" ht="33" customHeight="1">
      <c r="A507" s="2"/>
      <c r="B507" s="7"/>
    </row>
    <row r="508" spans="1:2" ht="33" customHeight="1">
      <c r="A508" s="2"/>
      <c r="B508" s="7"/>
    </row>
    <row r="509" spans="1:2" ht="33" customHeight="1">
      <c r="A509" s="2"/>
      <c r="B509" s="7"/>
    </row>
    <row r="510" spans="1:2" ht="33" customHeight="1">
      <c r="A510" s="2"/>
      <c r="B510" s="7"/>
    </row>
    <row r="511" spans="1:2" ht="33" customHeight="1">
      <c r="A511" s="2"/>
      <c r="B511" s="7"/>
    </row>
    <row r="512" spans="1:2" ht="33" customHeight="1">
      <c r="A512" s="2"/>
      <c r="B512" s="7"/>
    </row>
    <row r="513" spans="1:2" ht="33" customHeight="1">
      <c r="A513" s="2"/>
      <c r="B513" s="7"/>
    </row>
    <row r="514" spans="1:2" ht="33" customHeight="1">
      <c r="A514" s="2"/>
      <c r="B514" s="7"/>
    </row>
    <row r="515" spans="1:2" ht="33" customHeight="1">
      <c r="A515" s="2"/>
      <c r="B515" s="7"/>
    </row>
    <row r="516" spans="1:2" ht="33" customHeight="1">
      <c r="A516" s="2"/>
      <c r="B516" s="7"/>
    </row>
    <row r="517" spans="1:2" ht="33" customHeight="1">
      <c r="A517" s="2"/>
      <c r="B517" s="7"/>
    </row>
    <row r="518" spans="1:2" ht="33" customHeight="1">
      <c r="A518" s="2"/>
      <c r="B518" s="7"/>
    </row>
    <row r="519" spans="1:2" ht="33" customHeight="1">
      <c r="A519" s="2"/>
      <c r="B519" s="7"/>
    </row>
    <row r="520" spans="1:2" ht="33" customHeight="1">
      <c r="A520" s="2"/>
      <c r="B520" s="7"/>
    </row>
    <row r="521" spans="1:2" ht="33" customHeight="1">
      <c r="A521" s="2"/>
      <c r="B521" s="7"/>
    </row>
    <row r="522" spans="1:2" ht="33" customHeight="1">
      <c r="A522" s="2"/>
      <c r="B522" s="7"/>
    </row>
    <row r="523" spans="1:2" ht="33" customHeight="1">
      <c r="A523" s="2"/>
      <c r="B523" s="7"/>
    </row>
    <row r="524" spans="1:2" ht="33" customHeight="1">
      <c r="A524" s="2"/>
      <c r="B524" s="7"/>
    </row>
    <row r="525" spans="1:2" ht="33" customHeight="1">
      <c r="A525" s="2"/>
      <c r="B525" s="7"/>
    </row>
    <row r="526" spans="1:2" ht="33" customHeight="1">
      <c r="A526" s="2"/>
      <c r="B526" s="7"/>
    </row>
    <row r="527" spans="1:2" ht="33" customHeight="1">
      <c r="A527" s="2"/>
      <c r="B527" s="7"/>
    </row>
    <row r="528" spans="1:2" ht="33" customHeight="1">
      <c r="A528" s="2"/>
      <c r="B528" s="7"/>
    </row>
    <row r="529" spans="1:2" ht="33" customHeight="1">
      <c r="A529" s="2"/>
      <c r="B529" s="7"/>
    </row>
    <row r="530" spans="1:2" ht="33" customHeight="1">
      <c r="A530" s="2"/>
      <c r="B530" s="7"/>
    </row>
    <row r="531" spans="1:2" ht="33" customHeight="1">
      <c r="A531" s="2"/>
      <c r="B531" s="7"/>
    </row>
    <row r="532" spans="1:2" ht="33" customHeight="1">
      <c r="A532" s="2"/>
      <c r="B532" s="7"/>
    </row>
    <row r="533" spans="1:2" ht="33" customHeight="1">
      <c r="A533" s="2"/>
      <c r="B533" s="7"/>
    </row>
    <row r="534" spans="1:2" ht="33" customHeight="1">
      <c r="A534" s="2"/>
      <c r="B534" s="7"/>
    </row>
    <row r="535" spans="1:2" ht="33" customHeight="1">
      <c r="A535" s="2"/>
      <c r="B535" s="7"/>
    </row>
    <row r="536" spans="1:2" ht="33" customHeight="1">
      <c r="A536" s="2"/>
      <c r="B536" s="7"/>
    </row>
    <row r="537" spans="1:2" ht="33" customHeight="1">
      <c r="A537" s="2"/>
      <c r="B537" s="7"/>
    </row>
    <row r="538" spans="1:2" ht="33" customHeight="1">
      <c r="A538" s="2"/>
      <c r="B538" s="7"/>
    </row>
    <row r="539" spans="1:2" ht="33" customHeight="1">
      <c r="A539" s="2"/>
      <c r="B539" s="7"/>
    </row>
    <row r="540" spans="1:2" ht="33" customHeight="1">
      <c r="A540" s="2"/>
      <c r="B540" s="7"/>
    </row>
    <row r="541" spans="1:2" ht="33" customHeight="1">
      <c r="A541" s="2"/>
      <c r="B541" s="7"/>
    </row>
    <row r="542" spans="1:2" ht="33" customHeight="1">
      <c r="A542" s="2"/>
      <c r="B542" s="7"/>
    </row>
    <row r="543" spans="1:2" ht="33" customHeight="1">
      <c r="A543" s="2"/>
      <c r="B543" s="7"/>
    </row>
    <row r="544" spans="1:2" ht="33" customHeight="1">
      <c r="A544" s="2"/>
      <c r="B544" s="7"/>
    </row>
    <row r="545" spans="1:2" ht="33" customHeight="1">
      <c r="A545" s="2"/>
      <c r="B545" s="7"/>
    </row>
    <row r="546" spans="1:2" ht="33" customHeight="1">
      <c r="A546" s="2"/>
      <c r="B546" s="7"/>
    </row>
    <row r="547" spans="1:2" ht="33" customHeight="1">
      <c r="A547" s="2"/>
      <c r="B547" s="7"/>
    </row>
    <row r="548" spans="1:2" ht="33" customHeight="1">
      <c r="A548" s="2"/>
      <c r="B548" s="7"/>
    </row>
    <row r="549" spans="1:2" ht="33" customHeight="1">
      <c r="A549" s="2"/>
      <c r="B549" s="7"/>
    </row>
    <row r="550" spans="1:2" ht="33" customHeight="1">
      <c r="A550" s="2"/>
      <c r="B550" s="7"/>
    </row>
    <row r="551" spans="1:2" ht="33" customHeight="1">
      <c r="A551" s="2"/>
      <c r="B551" s="7"/>
    </row>
    <row r="552" spans="1:2" ht="33" customHeight="1">
      <c r="A552" s="2"/>
      <c r="B552" s="7"/>
    </row>
    <row r="553" spans="1:2" ht="33" customHeight="1">
      <c r="A553" s="2"/>
      <c r="B553" s="7"/>
    </row>
    <row r="554" spans="1:2" ht="33" customHeight="1">
      <c r="A554" s="2"/>
      <c r="B554" s="7"/>
    </row>
    <row r="555" spans="1:2" ht="33" customHeight="1">
      <c r="A555" s="2"/>
      <c r="B555" s="7"/>
    </row>
    <row r="556" spans="1:2" ht="33" customHeight="1">
      <c r="A556" s="2"/>
      <c r="B556" s="7"/>
    </row>
    <row r="557" spans="1:2" ht="33" customHeight="1">
      <c r="A557" s="2"/>
      <c r="B557" s="7"/>
    </row>
    <row r="558" spans="1:2" ht="33" customHeight="1">
      <c r="A558" s="2"/>
      <c r="B558" s="7"/>
    </row>
    <row r="559" spans="1:2" ht="33" customHeight="1">
      <c r="A559" s="2"/>
      <c r="B559" s="7"/>
    </row>
    <row r="560" spans="1:2" ht="33" customHeight="1">
      <c r="A560" s="2"/>
      <c r="B560" s="7"/>
    </row>
    <row r="561" spans="1:2" ht="33" customHeight="1">
      <c r="A561" s="2"/>
      <c r="B561" s="7"/>
    </row>
    <row r="562" spans="1:2" ht="33" customHeight="1">
      <c r="A562" s="2"/>
      <c r="B562" s="7"/>
    </row>
    <row r="563" spans="1:2" ht="33" customHeight="1">
      <c r="A563" s="2"/>
      <c r="B563" s="7"/>
    </row>
    <row r="564" spans="1:2" ht="33" customHeight="1">
      <c r="A564" s="2"/>
      <c r="B564" s="7"/>
    </row>
    <row r="565" spans="1:2" ht="33" customHeight="1">
      <c r="A565" s="2"/>
      <c r="B565" s="7"/>
    </row>
    <row r="566" spans="1:2" ht="33" customHeight="1">
      <c r="A566" s="2"/>
      <c r="B566" s="7"/>
    </row>
    <row r="567" spans="1:2" ht="33" customHeight="1">
      <c r="A567" s="2"/>
      <c r="B567" s="7"/>
    </row>
    <row r="568" spans="1:2" ht="33" customHeight="1">
      <c r="A568" s="2"/>
      <c r="B568" s="7"/>
    </row>
    <row r="569" spans="1:2" ht="33" customHeight="1">
      <c r="A569" s="2"/>
      <c r="B569" s="7"/>
    </row>
    <row r="570" spans="1:2" ht="33" customHeight="1">
      <c r="A570" s="2"/>
      <c r="B570" s="7"/>
    </row>
    <row r="571" spans="1:2" ht="33" customHeight="1">
      <c r="A571" s="2"/>
      <c r="B571" s="7"/>
    </row>
    <row r="572" spans="1:2" ht="33" customHeight="1">
      <c r="A572" s="2"/>
      <c r="B572" s="7"/>
    </row>
    <row r="573" spans="1:2" ht="33" customHeight="1">
      <c r="A573" s="2"/>
      <c r="B573" s="7"/>
    </row>
    <row r="574" spans="1:2" ht="33" customHeight="1">
      <c r="A574" s="2"/>
      <c r="B574" s="7"/>
    </row>
    <row r="575" spans="1:2" ht="33" customHeight="1">
      <c r="A575" s="2"/>
      <c r="B575" s="7"/>
    </row>
    <row r="576" spans="1:2" ht="33" customHeight="1">
      <c r="A576" s="2"/>
      <c r="B576" s="7"/>
    </row>
    <row r="577" spans="1:2" ht="33" customHeight="1">
      <c r="A577" s="2"/>
      <c r="B577" s="7"/>
    </row>
    <row r="578" spans="1:2" ht="33" customHeight="1">
      <c r="A578" s="2"/>
      <c r="B578" s="7"/>
    </row>
    <row r="579" spans="1:2" ht="33" customHeight="1">
      <c r="A579" s="2"/>
      <c r="B579" s="7"/>
    </row>
    <row r="580" spans="1:2" ht="33" customHeight="1">
      <c r="A580" s="2"/>
      <c r="B580" s="7"/>
    </row>
    <row r="581" spans="1:2" ht="33" customHeight="1">
      <c r="A581" s="2"/>
      <c r="B581" s="7"/>
    </row>
    <row r="582" spans="1:2" ht="33" customHeight="1">
      <c r="A582" s="2"/>
      <c r="B582" s="7"/>
    </row>
    <row r="583" spans="1:2" ht="33" customHeight="1">
      <c r="A583" s="2"/>
      <c r="B583" s="7"/>
    </row>
    <row r="584" spans="1:2" ht="33" customHeight="1">
      <c r="A584" s="2"/>
      <c r="B584" s="7"/>
    </row>
    <row r="585" spans="1:2" ht="33" customHeight="1">
      <c r="A585" s="2"/>
      <c r="B585" s="7"/>
    </row>
    <row r="586" spans="1:2" ht="33" customHeight="1">
      <c r="A586" s="2"/>
      <c r="B586" s="7"/>
    </row>
    <row r="587" spans="1:2" ht="33" customHeight="1">
      <c r="A587" s="2"/>
      <c r="B587" s="7"/>
    </row>
    <row r="588" spans="1:2" ht="33" customHeight="1">
      <c r="A588" s="2"/>
      <c r="B588" s="7"/>
    </row>
    <row r="589" spans="1:2" ht="33" customHeight="1">
      <c r="A589" s="2"/>
      <c r="B589" s="7"/>
    </row>
    <row r="590" spans="1:2" ht="33" customHeight="1">
      <c r="A590" s="2"/>
      <c r="B590" s="7"/>
    </row>
    <row r="591" spans="1:2" ht="33" customHeight="1">
      <c r="A591" s="2"/>
      <c r="B591" s="7"/>
    </row>
    <row r="592" spans="1:2" ht="33" customHeight="1">
      <c r="A592" s="2"/>
      <c r="B592" s="7"/>
    </row>
    <row r="593" spans="1:2" ht="33" customHeight="1">
      <c r="A593" s="2"/>
      <c r="B593" s="7"/>
    </row>
    <row r="594" spans="1:2" ht="33" customHeight="1">
      <c r="A594" s="2"/>
      <c r="B594" s="7"/>
    </row>
    <row r="595" spans="1:2" ht="33" customHeight="1">
      <c r="A595" s="2"/>
      <c r="B595" s="7"/>
    </row>
    <row r="596" spans="1:2" ht="33" customHeight="1">
      <c r="A596" s="2"/>
      <c r="B596" s="7"/>
    </row>
    <row r="597" spans="1:2" ht="33" customHeight="1">
      <c r="A597" s="2"/>
      <c r="B597" s="7"/>
    </row>
    <row r="598" spans="1:2" ht="33" customHeight="1">
      <c r="A598" s="2"/>
      <c r="B598" s="7"/>
    </row>
    <row r="599" spans="1:2" ht="33" customHeight="1">
      <c r="A599" s="2"/>
      <c r="B599" s="7"/>
    </row>
    <row r="600" spans="1:2" ht="33" customHeight="1">
      <c r="A600" s="2"/>
      <c r="B600" s="7"/>
    </row>
    <row r="601" spans="1:2" ht="33" customHeight="1">
      <c r="A601" s="2"/>
      <c r="B601" s="7"/>
    </row>
    <row r="602" spans="1:2" ht="33" customHeight="1">
      <c r="A602" s="2"/>
      <c r="B602" s="7"/>
    </row>
    <row r="603" spans="1:2" ht="33" customHeight="1">
      <c r="A603" s="2"/>
      <c r="B603" s="7"/>
    </row>
    <row r="604" spans="1:2" ht="33" customHeight="1">
      <c r="A604" s="2"/>
      <c r="B604" s="7"/>
    </row>
    <row r="605" spans="1:2" ht="33" customHeight="1">
      <c r="A605" s="2"/>
      <c r="B605" s="7"/>
    </row>
    <row r="606" spans="1:2" ht="33" customHeight="1">
      <c r="A606" s="2"/>
      <c r="B606" s="7"/>
    </row>
    <row r="607" spans="1:2" ht="33" customHeight="1">
      <c r="A607" s="2"/>
      <c r="B607" s="7"/>
    </row>
    <row r="608" spans="1:2" ht="33" customHeight="1">
      <c r="A608" s="2"/>
      <c r="B608" s="7"/>
    </row>
    <row r="609" spans="1:2" ht="33" customHeight="1">
      <c r="A609" s="2"/>
      <c r="B609" s="7"/>
    </row>
    <row r="610" spans="1:2" ht="33" customHeight="1">
      <c r="A610" s="2"/>
      <c r="B610" s="7"/>
    </row>
    <row r="611" spans="1:2" ht="33" customHeight="1">
      <c r="A611" s="2"/>
      <c r="B611" s="7"/>
    </row>
    <row r="612" spans="1:2" ht="33" customHeight="1">
      <c r="A612" s="2"/>
      <c r="B612" s="7"/>
    </row>
    <row r="613" spans="1:2" ht="33" customHeight="1">
      <c r="A613" s="2"/>
      <c r="B613" s="7"/>
    </row>
    <row r="614" spans="1:2" ht="33" customHeight="1">
      <c r="A614" s="2"/>
      <c r="B614" s="7"/>
    </row>
    <row r="615" spans="1:2" ht="33" customHeight="1">
      <c r="A615" s="2"/>
      <c r="B615" s="7"/>
    </row>
    <row r="616" spans="1:2" ht="33" customHeight="1">
      <c r="A616" s="2"/>
      <c r="B616" s="7"/>
    </row>
    <row r="617" spans="1:2" ht="33" customHeight="1">
      <c r="A617" s="2"/>
      <c r="B617" s="7"/>
    </row>
    <row r="618" spans="1:2" ht="33" customHeight="1">
      <c r="A618" s="2"/>
      <c r="B618" s="7"/>
    </row>
    <row r="619" spans="1:2" ht="33" customHeight="1">
      <c r="A619" s="2"/>
      <c r="B619" s="7"/>
    </row>
    <row r="620" spans="1:2" ht="33" customHeight="1">
      <c r="A620" s="2"/>
      <c r="B620" s="7"/>
    </row>
    <row r="621" spans="1:2" ht="33" customHeight="1">
      <c r="A621" s="2"/>
      <c r="B621" s="7"/>
    </row>
    <row r="622" spans="1:2" ht="33" customHeight="1">
      <c r="A622" s="2"/>
      <c r="B622" s="7"/>
    </row>
    <row r="623" spans="1:2" ht="33" customHeight="1">
      <c r="A623" s="2"/>
      <c r="B623" s="7"/>
    </row>
    <row r="624" spans="1:2" ht="33" customHeight="1">
      <c r="A624" s="2"/>
      <c r="B624" s="7"/>
    </row>
    <row r="625" spans="1:2" ht="33" customHeight="1">
      <c r="A625" s="2"/>
      <c r="B625" s="7"/>
    </row>
    <row r="626" spans="1:2" ht="33" customHeight="1">
      <c r="A626" s="2"/>
      <c r="B626" s="7"/>
    </row>
    <row r="627" spans="1:2" ht="33" customHeight="1">
      <c r="A627" s="2"/>
      <c r="B627" s="7"/>
    </row>
    <row r="628" spans="1:2" ht="33" customHeight="1">
      <c r="A628" s="2"/>
      <c r="B628" s="7"/>
    </row>
    <row r="629" spans="1:2" ht="33" customHeight="1">
      <c r="A629" s="2"/>
      <c r="B629" s="7"/>
    </row>
    <row r="630" spans="1:2" ht="33" customHeight="1">
      <c r="A630" s="2"/>
      <c r="B630" s="7"/>
    </row>
    <row r="631" spans="1:2" ht="33" customHeight="1">
      <c r="A631" s="2"/>
      <c r="B631" s="7"/>
    </row>
    <row r="632" spans="1:2" ht="33" customHeight="1">
      <c r="A632" s="2"/>
      <c r="B632" s="7"/>
    </row>
    <row r="633" spans="1:2" ht="33" customHeight="1">
      <c r="A633" s="2"/>
      <c r="B633" s="7"/>
    </row>
    <row r="634" spans="1:2" ht="33" customHeight="1">
      <c r="A634" s="2"/>
      <c r="B634" s="7"/>
    </row>
    <row r="635" spans="1:2" ht="33" customHeight="1">
      <c r="A635" s="2"/>
      <c r="B635" s="7"/>
    </row>
    <row r="636" spans="1:2" ht="33" customHeight="1">
      <c r="A636" s="2"/>
      <c r="B636" s="7"/>
    </row>
    <row r="637" spans="1:2" ht="33" customHeight="1">
      <c r="A637" s="2"/>
      <c r="B637" s="7"/>
    </row>
    <row r="638" spans="1:2" ht="33" customHeight="1">
      <c r="A638" s="2"/>
      <c r="B638" s="7"/>
    </row>
    <row r="639" spans="1:2" ht="33" customHeight="1">
      <c r="A639" s="2"/>
      <c r="B639" s="7"/>
    </row>
    <row r="640" spans="1:2" ht="33" customHeight="1">
      <c r="A640" s="2"/>
      <c r="B640" s="7"/>
    </row>
    <row r="641" spans="1:2" ht="33" customHeight="1">
      <c r="A641" s="2"/>
      <c r="B641" s="7"/>
    </row>
    <row r="642" spans="1:2" ht="33" customHeight="1">
      <c r="A642" s="2"/>
      <c r="B642" s="7"/>
    </row>
    <row r="643" spans="1:2" ht="33" customHeight="1">
      <c r="A643" s="2"/>
      <c r="B643" s="7"/>
    </row>
    <row r="644" spans="1:2" ht="33" customHeight="1">
      <c r="A644" s="2"/>
      <c r="B644" s="7"/>
    </row>
    <row r="645" spans="1:2" ht="33" customHeight="1">
      <c r="A645" s="2"/>
      <c r="B645" s="7"/>
    </row>
    <row r="646" spans="1:2" ht="33" customHeight="1">
      <c r="A646" s="2"/>
      <c r="B646" s="7"/>
    </row>
    <row r="647" spans="1:2" ht="33" customHeight="1">
      <c r="A647" s="2"/>
      <c r="B647" s="7"/>
    </row>
    <row r="648" spans="1:2" ht="33" customHeight="1">
      <c r="A648" s="2"/>
      <c r="B648" s="7"/>
    </row>
    <row r="649" spans="1:2" ht="33" customHeight="1">
      <c r="A649" s="2"/>
      <c r="B649" s="7"/>
    </row>
    <row r="650" spans="1:2" ht="33" customHeight="1">
      <c r="A650" s="2"/>
      <c r="B650" s="7"/>
    </row>
    <row r="651" spans="1:2" ht="33" customHeight="1">
      <c r="A651" s="2"/>
      <c r="B651" s="7"/>
    </row>
    <row r="652" spans="1:2" ht="33" customHeight="1">
      <c r="A652" s="2"/>
      <c r="B652" s="7"/>
    </row>
    <row r="653" spans="1:2" ht="33" customHeight="1">
      <c r="A653" s="2"/>
      <c r="B653" s="7"/>
    </row>
    <row r="654" spans="1:2" ht="33" customHeight="1">
      <c r="A654" s="2"/>
      <c r="B654" s="7"/>
    </row>
    <row r="655" spans="1:2" ht="33" customHeight="1">
      <c r="A655" s="2"/>
      <c r="B655" s="7"/>
    </row>
    <row r="656" spans="1:2" ht="33" customHeight="1">
      <c r="A656" s="2"/>
      <c r="B656" s="7"/>
    </row>
    <row r="657" spans="1:2" ht="33" customHeight="1">
      <c r="A657" s="2"/>
      <c r="B657" s="7"/>
    </row>
    <row r="658" spans="1:2" ht="33" customHeight="1">
      <c r="A658" s="2"/>
      <c r="B658" s="7"/>
    </row>
    <row r="659" spans="1:2" ht="33" customHeight="1">
      <c r="A659" s="2"/>
      <c r="B659" s="7"/>
    </row>
    <row r="660" spans="1:2" ht="33" customHeight="1">
      <c r="A660" s="2"/>
      <c r="B660" s="7"/>
    </row>
    <row r="661" spans="1:2" ht="33" customHeight="1">
      <c r="A661" s="2"/>
      <c r="B661" s="7"/>
    </row>
    <row r="662" spans="1:2" ht="33" customHeight="1">
      <c r="A662" s="2"/>
      <c r="B662" s="7"/>
    </row>
    <row r="663" spans="1:2" ht="33" customHeight="1">
      <c r="A663" s="2"/>
      <c r="B663" s="7"/>
    </row>
    <row r="664" spans="1:2" ht="33" customHeight="1">
      <c r="A664" s="2"/>
      <c r="B664" s="7"/>
    </row>
    <row r="665" spans="1:2" ht="33" customHeight="1">
      <c r="A665" s="2"/>
      <c r="B665" s="7"/>
    </row>
    <row r="666" spans="1:2" ht="33" customHeight="1">
      <c r="A666" s="2"/>
      <c r="B666" s="7"/>
    </row>
    <row r="667" spans="1:2" ht="33" customHeight="1">
      <c r="A667" s="2"/>
      <c r="B667" s="7"/>
    </row>
    <row r="668" spans="1:2" ht="33" customHeight="1">
      <c r="A668" s="2"/>
      <c r="B668" s="7"/>
    </row>
    <row r="669" spans="1:2" ht="33" customHeight="1">
      <c r="A669" s="2"/>
      <c r="B669" s="7"/>
    </row>
    <row r="670" spans="1:2" ht="33" customHeight="1">
      <c r="A670" s="2"/>
      <c r="B670" s="7"/>
    </row>
    <row r="671" spans="1:2" ht="33" customHeight="1">
      <c r="A671" s="2"/>
      <c r="B671" s="7"/>
    </row>
    <row r="672" spans="1:2" ht="33" customHeight="1">
      <c r="A672" s="2"/>
      <c r="B672" s="7"/>
    </row>
    <row r="673" spans="1:2" ht="33" customHeight="1">
      <c r="A673" s="2"/>
      <c r="B673" s="7"/>
    </row>
    <row r="674" spans="1:2" ht="33" customHeight="1">
      <c r="A674" s="2"/>
      <c r="B674" s="7"/>
    </row>
    <row r="675" spans="1:2" ht="33" customHeight="1">
      <c r="A675" s="2"/>
      <c r="B675" s="7"/>
    </row>
    <row r="676" spans="1:2" ht="33" customHeight="1">
      <c r="A676" s="2"/>
      <c r="B676" s="7"/>
    </row>
    <row r="677" spans="1:2" ht="33" customHeight="1">
      <c r="A677" s="2"/>
      <c r="B677" s="7"/>
    </row>
    <row r="678" spans="1:2" ht="33" customHeight="1">
      <c r="A678" s="2"/>
      <c r="B678" s="7"/>
    </row>
    <row r="679" spans="1:2" ht="33" customHeight="1">
      <c r="A679" s="2"/>
      <c r="B679" s="7"/>
    </row>
    <row r="680" spans="1:2" ht="33" customHeight="1">
      <c r="A680" s="2"/>
      <c r="B680" s="7"/>
    </row>
    <row r="681" spans="1:2" ht="33" customHeight="1">
      <c r="A681" s="2"/>
      <c r="B681" s="7"/>
    </row>
    <row r="682" spans="1:2" ht="33" customHeight="1">
      <c r="A682" s="2"/>
      <c r="B682" s="7"/>
    </row>
    <row r="683" spans="1:2" ht="33" customHeight="1">
      <c r="A683" s="2"/>
      <c r="B683" s="7"/>
    </row>
    <row r="684" spans="1:2" ht="33" customHeight="1">
      <c r="A684" s="2"/>
      <c r="B684" s="7"/>
    </row>
    <row r="685" spans="1:2" ht="33" customHeight="1">
      <c r="A685" s="2"/>
      <c r="B685" s="7"/>
    </row>
    <row r="686" spans="1:2" ht="33" customHeight="1">
      <c r="A686" s="2"/>
      <c r="B686" s="7"/>
    </row>
    <row r="687" spans="1:2" ht="33" customHeight="1">
      <c r="A687" s="2"/>
      <c r="B687" s="7"/>
    </row>
    <row r="688" spans="1:2" ht="33" customHeight="1">
      <c r="A688" s="2"/>
      <c r="B688" s="7"/>
    </row>
    <row r="689" spans="1:2" ht="33" customHeight="1">
      <c r="A689" s="2"/>
      <c r="B689" s="7"/>
    </row>
    <row r="690" spans="1:2" ht="33" customHeight="1">
      <c r="A690" s="2"/>
      <c r="B690" s="7"/>
    </row>
    <row r="691" spans="1:2" ht="33" customHeight="1">
      <c r="A691" s="2"/>
      <c r="B691" s="7"/>
    </row>
    <row r="692" spans="1:2" ht="33" customHeight="1">
      <c r="A692" s="2"/>
      <c r="B692" s="7"/>
    </row>
    <row r="693" spans="1:2" ht="33" customHeight="1">
      <c r="A693" s="2"/>
      <c r="B693" s="7"/>
    </row>
    <row r="694" spans="1:2" ht="33" customHeight="1">
      <c r="A694" s="2"/>
      <c r="B694" s="7"/>
    </row>
    <row r="695" spans="1:2" ht="33" customHeight="1">
      <c r="A695" s="2"/>
      <c r="B695" s="7"/>
    </row>
    <row r="696" spans="1:2" ht="33" customHeight="1">
      <c r="A696" s="2"/>
      <c r="B696" s="7"/>
    </row>
    <row r="697" spans="1:2" ht="33" customHeight="1">
      <c r="A697" s="2"/>
      <c r="B697" s="7"/>
    </row>
    <row r="698" spans="1:2" ht="33" customHeight="1">
      <c r="A698" s="2"/>
      <c r="B698" s="7"/>
    </row>
    <row r="699" spans="1:2" ht="33" customHeight="1">
      <c r="A699" s="2"/>
      <c r="B699" s="7"/>
    </row>
    <row r="700" spans="1:2" ht="33" customHeight="1">
      <c r="A700" s="2"/>
      <c r="B700" s="7"/>
    </row>
    <row r="701" spans="1:2" ht="33" customHeight="1">
      <c r="A701" s="2"/>
      <c r="B701" s="7"/>
    </row>
    <row r="702" spans="1:2" ht="33" customHeight="1">
      <c r="A702" s="2"/>
      <c r="B702" s="7"/>
    </row>
    <row r="703" spans="1:2" ht="33" customHeight="1">
      <c r="A703" s="2"/>
      <c r="B703" s="7"/>
    </row>
    <row r="704" spans="1:2" ht="33" customHeight="1">
      <c r="A704" s="2"/>
      <c r="B704" s="7"/>
    </row>
    <row r="705" spans="1:2" ht="33" customHeight="1">
      <c r="A705" s="2"/>
      <c r="B705" s="7"/>
    </row>
    <row r="706" spans="1:2" ht="33" customHeight="1">
      <c r="A706" s="2"/>
      <c r="B706" s="7"/>
    </row>
    <row r="707" spans="1:2" ht="33" customHeight="1">
      <c r="A707" s="2"/>
      <c r="B707" s="7"/>
    </row>
    <row r="708" spans="1:2" ht="33" customHeight="1">
      <c r="A708" s="2"/>
      <c r="B708" s="7"/>
    </row>
    <row r="709" spans="1:2" ht="33" customHeight="1">
      <c r="A709" s="2"/>
      <c r="B709" s="7"/>
    </row>
    <row r="710" spans="1:2" ht="33" customHeight="1">
      <c r="A710" s="2"/>
      <c r="B710" s="7"/>
    </row>
    <row r="711" spans="1:2" ht="33" customHeight="1">
      <c r="A711" s="2"/>
      <c r="B711" s="7"/>
    </row>
    <row r="712" spans="1:2" ht="33" customHeight="1">
      <c r="A712" s="2"/>
      <c r="B712" s="7"/>
    </row>
    <row r="713" spans="1:2" ht="33" customHeight="1">
      <c r="A713" s="2"/>
      <c r="B713" s="7"/>
    </row>
    <row r="714" spans="1:2" ht="33" customHeight="1">
      <c r="A714" s="2"/>
      <c r="B714" s="7"/>
    </row>
    <row r="715" spans="1:2" ht="33" customHeight="1">
      <c r="A715" s="2"/>
      <c r="B715" s="7"/>
    </row>
    <row r="716" spans="1:2" ht="33" customHeight="1">
      <c r="A716" s="2"/>
      <c r="B716" s="7"/>
    </row>
    <row r="717" spans="1:2" ht="33" customHeight="1">
      <c r="A717" s="2"/>
      <c r="B717" s="7"/>
    </row>
    <row r="718" spans="1:2" ht="33" customHeight="1">
      <c r="A718" s="2"/>
      <c r="B718" s="7"/>
    </row>
    <row r="719" spans="1:2" ht="33" customHeight="1">
      <c r="A719" s="2"/>
      <c r="B719" s="7"/>
    </row>
    <row r="720" spans="1:2" ht="33" customHeight="1">
      <c r="A720" s="2"/>
      <c r="B720" s="7"/>
    </row>
    <row r="721" spans="1:2" ht="33" customHeight="1">
      <c r="A721" s="2"/>
      <c r="B721" s="7"/>
    </row>
    <row r="722" spans="1:2" ht="33" customHeight="1">
      <c r="A722" s="2"/>
      <c r="B722" s="7"/>
    </row>
    <row r="723" spans="1:2" ht="33" customHeight="1">
      <c r="A723" s="2"/>
      <c r="B723" s="7"/>
    </row>
    <row r="724" spans="1:2" ht="33" customHeight="1">
      <c r="A724" s="2"/>
      <c r="B724" s="7"/>
    </row>
    <row r="725" spans="1:2" ht="33" customHeight="1">
      <c r="A725" s="2"/>
      <c r="B725" s="7"/>
    </row>
    <row r="726" spans="1:2" ht="33" customHeight="1">
      <c r="A726" s="2"/>
      <c r="B726" s="7"/>
    </row>
    <row r="727" spans="1:2" ht="33" customHeight="1">
      <c r="A727" s="2"/>
      <c r="B727" s="7"/>
    </row>
    <row r="728" spans="1:2" ht="33" customHeight="1">
      <c r="A728" s="2"/>
      <c r="B728" s="7"/>
    </row>
    <row r="729" spans="1:2" ht="33" customHeight="1">
      <c r="A729" s="2"/>
      <c r="B729" s="7"/>
    </row>
    <row r="730" spans="1:2" ht="33" customHeight="1">
      <c r="A730" s="2"/>
      <c r="B730" s="7"/>
    </row>
    <row r="731" spans="1:2" ht="33" customHeight="1">
      <c r="A731" s="2"/>
      <c r="B731" s="7"/>
    </row>
    <row r="732" spans="1:2" ht="33" customHeight="1">
      <c r="A732" s="2"/>
      <c r="B732" s="7"/>
    </row>
    <row r="733" spans="1:2" ht="33" customHeight="1">
      <c r="A733" s="2"/>
      <c r="B733" s="7"/>
    </row>
    <row r="734" spans="1:2" ht="33" customHeight="1">
      <c r="A734" s="2"/>
      <c r="B734" s="7"/>
    </row>
    <row r="735" spans="1:2" ht="33" customHeight="1">
      <c r="A735" s="2"/>
      <c r="B735" s="7"/>
    </row>
    <row r="736" spans="1:2" ht="33" customHeight="1">
      <c r="A736" s="2"/>
      <c r="B736" s="7"/>
    </row>
    <row r="737" spans="1:2" ht="33" customHeight="1">
      <c r="A737" s="2"/>
      <c r="B737" s="7"/>
    </row>
    <row r="738" spans="1:2" ht="33" customHeight="1">
      <c r="A738" s="2"/>
      <c r="B738" s="7"/>
    </row>
    <row r="739" spans="1:2" ht="33" customHeight="1">
      <c r="A739" s="2"/>
      <c r="B739" s="7"/>
    </row>
    <row r="740" spans="1:2" ht="33" customHeight="1">
      <c r="A740" s="2"/>
      <c r="B740" s="7"/>
    </row>
    <row r="741" spans="1:2" ht="33" customHeight="1">
      <c r="A741" s="2"/>
      <c r="B741" s="7"/>
    </row>
    <row r="742" spans="1:2" ht="33" customHeight="1">
      <c r="A742" s="2"/>
      <c r="B742" s="7"/>
    </row>
    <row r="743" spans="1:2" ht="33" customHeight="1">
      <c r="A743" s="2"/>
      <c r="B743" s="7"/>
    </row>
    <row r="744" spans="1:2" ht="33" customHeight="1">
      <c r="A744" s="2"/>
      <c r="B744" s="7"/>
    </row>
    <row r="745" spans="1:2" ht="33" customHeight="1">
      <c r="A745" s="2"/>
      <c r="B745" s="7"/>
    </row>
    <row r="746" spans="1:2" ht="33" customHeight="1">
      <c r="A746" s="2"/>
      <c r="B746" s="7"/>
    </row>
    <row r="747" spans="1:2" ht="33" customHeight="1">
      <c r="A747" s="2"/>
      <c r="B747" s="7"/>
    </row>
    <row r="748" spans="1:2" ht="33" customHeight="1">
      <c r="A748" s="2"/>
      <c r="B748" s="7"/>
    </row>
    <row r="749" spans="1:2" ht="33" customHeight="1">
      <c r="A749" s="2"/>
      <c r="B749" s="7"/>
    </row>
    <row r="750" spans="1:2" ht="33" customHeight="1">
      <c r="A750" s="2"/>
      <c r="B750" s="7"/>
    </row>
    <row r="751" spans="1:2" ht="33" customHeight="1">
      <c r="A751" s="2"/>
      <c r="B751" s="7"/>
    </row>
    <row r="752" spans="1:2" ht="33" customHeight="1">
      <c r="A752" s="2"/>
      <c r="B752" s="7"/>
    </row>
    <row r="753" spans="1:2" ht="33" customHeight="1">
      <c r="A753" s="2"/>
      <c r="B753" s="7"/>
    </row>
    <row r="754" spans="1:2" ht="33" customHeight="1">
      <c r="A754" s="2"/>
      <c r="B754" s="7"/>
    </row>
    <row r="755" spans="1:2" ht="33" customHeight="1">
      <c r="A755" s="2"/>
      <c r="B755" s="7"/>
    </row>
    <row r="756" spans="1:2" ht="33" customHeight="1">
      <c r="A756" s="2"/>
      <c r="B756" s="7"/>
    </row>
    <row r="757" spans="1:2" ht="33" customHeight="1">
      <c r="A757" s="2"/>
      <c r="B757" s="7"/>
    </row>
    <row r="758" spans="1:2" ht="33" customHeight="1">
      <c r="A758" s="2"/>
      <c r="B758" s="7"/>
    </row>
    <row r="759" spans="1:2" ht="33" customHeight="1">
      <c r="A759" s="2"/>
      <c r="B759" s="7"/>
    </row>
    <row r="760" spans="1:2" ht="33" customHeight="1">
      <c r="A760" s="2"/>
      <c r="B760" s="7"/>
    </row>
    <row r="761" spans="1:2" ht="33" customHeight="1">
      <c r="A761" s="2"/>
      <c r="B761" s="7"/>
    </row>
    <row r="762" spans="1:2" ht="33" customHeight="1">
      <c r="A762" s="2"/>
      <c r="B762" s="7"/>
    </row>
    <row r="763" spans="1:2" ht="33" customHeight="1">
      <c r="A763" s="2"/>
      <c r="B763" s="7"/>
    </row>
    <row r="764" spans="1:2" ht="33" customHeight="1">
      <c r="A764" s="2"/>
      <c r="B764" s="7"/>
    </row>
    <row r="765" spans="1:2" ht="33" customHeight="1">
      <c r="A765" s="2"/>
      <c r="B765" s="7"/>
    </row>
    <row r="766" spans="1:2" ht="33" customHeight="1">
      <c r="A766" s="2"/>
      <c r="B766" s="7"/>
    </row>
    <row r="767" spans="1:2" ht="33" customHeight="1">
      <c r="A767" s="2"/>
      <c r="B767" s="7"/>
    </row>
    <row r="768" spans="1:2" ht="33" customHeight="1">
      <c r="A768" s="2"/>
      <c r="B768" s="7"/>
    </row>
    <row r="769" spans="1:2" ht="33" customHeight="1">
      <c r="A769" s="2"/>
      <c r="B769" s="7"/>
    </row>
    <row r="770" spans="1:2" ht="33" customHeight="1">
      <c r="A770" s="2"/>
      <c r="B770" s="7"/>
    </row>
    <row r="771" spans="1:2" ht="33" customHeight="1">
      <c r="A771" s="2"/>
      <c r="B771" s="7"/>
    </row>
    <row r="772" spans="1:2" ht="33" customHeight="1">
      <c r="A772" s="2"/>
      <c r="B772" s="7"/>
    </row>
    <row r="773" spans="1:2" ht="33" customHeight="1">
      <c r="A773" s="2"/>
      <c r="B773" s="7"/>
    </row>
    <row r="774" spans="1:2" ht="33" customHeight="1">
      <c r="A774" s="2"/>
      <c r="B774" s="7"/>
    </row>
    <row r="775" spans="1:2" ht="33" customHeight="1">
      <c r="A775" s="2"/>
      <c r="B775" s="7"/>
    </row>
    <row r="776" spans="1:2" ht="33" customHeight="1">
      <c r="A776" s="2"/>
      <c r="B776" s="7"/>
    </row>
    <row r="777" spans="1:2" ht="33" customHeight="1">
      <c r="A777" s="2"/>
      <c r="B777" s="7"/>
    </row>
    <row r="778" spans="1:2" ht="33" customHeight="1">
      <c r="A778" s="2"/>
      <c r="B778" s="7"/>
    </row>
    <row r="779" spans="1:2" ht="33" customHeight="1">
      <c r="A779" s="2"/>
      <c r="B779" s="7"/>
    </row>
    <row r="780" spans="1:2" ht="33" customHeight="1">
      <c r="A780" s="2"/>
      <c r="B780" s="7"/>
    </row>
    <row r="781" spans="1:2" ht="33" customHeight="1">
      <c r="A781" s="2"/>
      <c r="B781" s="7"/>
    </row>
    <row r="782" spans="1:2" ht="33" customHeight="1">
      <c r="A782" s="2"/>
      <c r="B782" s="7"/>
    </row>
    <row r="783" spans="1:2" ht="33" customHeight="1">
      <c r="A783" s="2"/>
      <c r="B783" s="7"/>
    </row>
    <row r="784" spans="1:2" ht="33" customHeight="1">
      <c r="A784" s="2"/>
      <c r="B784" s="7"/>
    </row>
    <row r="785" spans="1:2" ht="33" customHeight="1">
      <c r="A785" s="2"/>
      <c r="B785" s="7"/>
    </row>
    <row r="786" spans="1:2" ht="33" customHeight="1">
      <c r="A786" s="2"/>
      <c r="B786" s="7"/>
    </row>
    <row r="787" spans="1:2" ht="33" customHeight="1">
      <c r="A787" s="2"/>
      <c r="B787" s="7"/>
    </row>
    <row r="788" spans="1:2" ht="33" customHeight="1">
      <c r="A788" s="2"/>
      <c r="B788" s="7"/>
    </row>
    <row r="789" spans="1:2" ht="33" customHeight="1">
      <c r="A789" s="2"/>
      <c r="B789" s="7"/>
    </row>
    <row r="790" spans="1:2" ht="33" customHeight="1">
      <c r="A790" s="2"/>
      <c r="B790" s="7"/>
    </row>
    <row r="791" spans="1:2" ht="33" customHeight="1">
      <c r="A791" s="2"/>
      <c r="B791" s="7"/>
    </row>
    <row r="792" spans="1:2" ht="33" customHeight="1">
      <c r="A792" s="2"/>
      <c r="B792" s="7"/>
    </row>
    <row r="793" spans="1:2" ht="33" customHeight="1">
      <c r="A793" s="2"/>
      <c r="B793" s="7"/>
    </row>
    <row r="794" spans="1:2" ht="33" customHeight="1">
      <c r="A794" s="2"/>
      <c r="B794" s="7"/>
    </row>
    <row r="795" spans="1:2" ht="33" customHeight="1">
      <c r="A795" s="2"/>
      <c r="B795" s="7"/>
    </row>
    <row r="796" spans="1:2" ht="33" customHeight="1">
      <c r="A796" s="2"/>
      <c r="B796" s="7"/>
    </row>
    <row r="797" spans="1:2" ht="33" customHeight="1">
      <c r="A797" s="2"/>
      <c r="B797" s="7"/>
    </row>
    <row r="798" spans="1:2" ht="33" customHeight="1">
      <c r="A798" s="2"/>
      <c r="B798" s="7"/>
    </row>
    <row r="799" spans="1:2" ht="33" customHeight="1">
      <c r="A799" s="2"/>
      <c r="B799" s="7"/>
    </row>
    <row r="800" spans="1:2" ht="33" customHeight="1">
      <c r="A800" s="2"/>
      <c r="B800" s="7"/>
    </row>
    <row r="801" spans="1:2" ht="33" customHeight="1">
      <c r="A801" s="2"/>
      <c r="B801" s="7"/>
    </row>
    <row r="802" spans="1:2" ht="33" customHeight="1">
      <c r="A802" s="2"/>
      <c r="B802" s="7"/>
    </row>
    <row r="803" spans="1:2" ht="33" customHeight="1">
      <c r="A803" s="2"/>
      <c r="B803" s="7"/>
    </row>
    <row r="804" spans="1:2" ht="33" customHeight="1">
      <c r="A804" s="2"/>
      <c r="B804" s="7"/>
    </row>
    <row r="805" spans="1:2" ht="33" customHeight="1">
      <c r="A805" s="2"/>
      <c r="B805" s="7"/>
    </row>
    <row r="806" spans="1:2" ht="33" customHeight="1">
      <c r="A806" s="2"/>
      <c r="B806" s="7"/>
    </row>
    <row r="807" spans="1:2" ht="33" customHeight="1">
      <c r="A807" s="2"/>
      <c r="B807" s="7"/>
    </row>
    <row r="808" spans="1:2" ht="33" customHeight="1">
      <c r="A808" s="2"/>
      <c r="B808" s="7"/>
    </row>
    <row r="809" spans="1:2" ht="33" customHeight="1">
      <c r="A809" s="2"/>
      <c r="B809" s="7"/>
    </row>
    <row r="810" spans="1:2" ht="33" customHeight="1">
      <c r="A810" s="2"/>
      <c r="B810" s="7"/>
    </row>
    <row r="811" spans="1:2" ht="33" customHeight="1">
      <c r="A811" s="2"/>
      <c r="B811" s="7"/>
    </row>
    <row r="812" spans="1:2" ht="33" customHeight="1">
      <c r="A812" s="2"/>
      <c r="B812" s="7"/>
    </row>
    <row r="813" spans="1:2" ht="33" customHeight="1">
      <c r="A813" s="2"/>
      <c r="B813" s="7"/>
    </row>
    <row r="814" spans="1:2" ht="33" customHeight="1">
      <c r="A814" s="2"/>
      <c r="B814" s="7"/>
    </row>
    <row r="815" spans="1:2" ht="33" customHeight="1">
      <c r="A815" s="2"/>
      <c r="B815" s="7"/>
    </row>
    <row r="816" spans="1:2" ht="33" customHeight="1">
      <c r="A816" s="2"/>
      <c r="B816" s="7"/>
    </row>
    <row r="817" spans="1:2" ht="33" customHeight="1">
      <c r="A817" s="2"/>
      <c r="B817" s="7"/>
    </row>
    <row r="818" spans="1:2" ht="33" customHeight="1">
      <c r="A818" s="2"/>
      <c r="B818" s="7"/>
    </row>
    <row r="819" spans="1:2" ht="33" customHeight="1">
      <c r="A819" s="2"/>
      <c r="B819" s="7"/>
    </row>
    <row r="820" spans="1:2" ht="33" customHeight="1">
      <c r="A820" s="2"/>
      <c r="B820" s="7"/>
    </row>
    <row r="821" spans="1:2" ht="33" customHeight="1">
      <c r="A821" s="2"/>
      <c r="B821" s="7"/>
    </row>
    <row r="822" spans="1:2" ht="33" customHeight="1">
      <c r="A822" s="2"/>
      <c r="B822" s="7"/>
    </row>
    <row r="823" spans="1:2" ht="33" customHeight="1">
      <c r="A823" s="2"/>
      <c r="B823" s="7"/>
    </row>
    <row r="824" spans="1:2" ht="33" customHeight="1">
      <c r="A824" s="2"/>
      <c r="B824" s="7"/>
    </row>
    <row r="825" spans="1:2" ht="33" customHeight="1">
      <c r="A825" s="2"/>
      <c r="B825" s="7"/>
    </row>
    <row r="826" spans="1:2" ht="33" customHeight="1">
      <c r="A826" s="2"/>
      <c r="B826" s="7"/>
    </row>
    <row r="827" spans="1:2" ht="33" customHeight="1">
      <c r="A827" s="2"/>
      <c r="B827" s="7"/>
    </row>
    <row r="828" spans="1:2" ht="33" customHeight="1">
      <c r="A828" s="2"/>
      <c r="B828" s="7"/>
    </row>
    <row r="829" spans="1:2" ht="33" customHeight="1">
      <c r="A829" s="2"/>
      <c r="B829" s="7"/>
    </row>
    <row r="830" spans="1:2" ht="33" customHeight="1">
      <c r="A830" s="2"/>
      <c r="B830" s="7"/>
    </row>
    <row r="831" spans="1:2" ht="33" customHeight="1">
      <c r="A831" s="2"/>
      <c r="B831" s="7"/>
    </row>
    <row r="832" spans="1:2" ht="33" customHeight="1">
      <c r="A832" s="2"/>
      <c r="B832" s="7"/>
    </row>
    <row r="833" spans="1:2" ht="33" customHeight="1">
      <c r="A833" s="2"/>
      <c r="B833" s="7"/>
    </row>
    <row r="834" spans="1:2" ht="33" customHeight="1">
      <c r="A834" s="2"/>
      <c r="B834" s="7"/>
    </row>
    <row r="835" spans="1:2" ht="33" customHeight="1">
      <c r="A835" s="2"/>
      <c r="B835" s="7"/>
    </row>
    <row r="836" spans="1:2" ht="33" customHeight="1">
      <c r="A836" s="2"/>
      <c r="B836" s="7"/>
    </row>
    <row r="837" spans="1:2" ht="33" customHeight="1">
      <c r="A837" s="2"/>
      <c r="B837" s="7"/>
    </row>
    <row r="838" spans="1:2" ht="33" customHeight="1">
      <c r="A838" s="2"/>
      <c r="B838" s="7"/>
    </row>
    <row r="839" spans="1:2" ht="33" customHeight="1">
      <c r="A839" s="2"/>
      <c r="B839" s="7"/>
    </row>
    <row r="840" spans="1:2" ht="33" customHeight="1">
      <c r="A840" s="2"/>
      <c r="B840" s="7"/>
    </row>
    <row r="841" spans="1:2" ht="33" customHeight="1">
      <c r="A841" s="2"/>
      <c r="B841" s="7"/>
    </row>
    <row r="842" spans="1:2" ht="33" customHeight="1">
      <c r="A842" s="2"/>
      <c r="B842" s="7"/>
    </row>
    <row r="843" spans="1:2" ht="33" customHeight="1">
      <c r="A843" s="2"/>
      <c r="B843" s="7"/>
    </row>
    <row r="844" spans="1:2" ht="33" customHeight="1">
      <c r="A844" s="2"/>
      <c r="B844" s="7"/>
    </row>
    <row r="845" spans="1:2" ht="33" customHeight="1">
      <c r="A845" s="2"/>
      <c r="B845" s="7"/>
    </row>
    <row r="846" spans="1:2" ht="33" customHeight="1">
      <c r="A846" s="2"/>
      <c r="B846" s="7"/>
    </row>
    <row r="847" spans="1:2" ht="33" customHeight="1">
      <c r="A847" s="2"/>
      <c r="B847" s="7"/>
    </row>
    <row r="848" spans="1:2" ht="33" customHeight="1">
      <c r="A848" s="2"/>
      <c r="B848" s="7"/>
    </row>
    <row r="849" spans="1:2" ht="33" customHeight="1">
      <c r="A849" s="2"/>
      <c r="B849" s="7"/>
    </row>
    <row r="850" spans="1:2" ht="33" customHeight="1">
      <c r="A850" s="2"/>
      <c r="B850" s="7"/>
    </row>
    <row r="851" spans="1:2" ht="33" customHeight="1">
      <c r="A851" s="2"/>
      <c r="B851" s="7"/>
    </row>
    <row r="852" spans="1:2" ht="33" customHeight="1">
      <c r="A852" s="2"/>
      <c r="B852" s="7"/>
    </row>
    <row r="853" spans="1:2" ht="33" customHeight="1">
      <c r="A853" s="2"/>
      <c r="B853" s="7"/>
    </row>
    <row r="854" spans="1:2" ht="33" customHeight="1">
      <c r="A854" s="2"/>
      <c r="B854" s="7"/>
    </row>
    <row r="855" spans="1:2" ht="33" customHeight="1">
      <c r="A855" s="2"/>
      <c r="B855" s="7"/>
    </row>
    <row r="856" spans="1:2" ht="33" customHeight="1">
      <c r="A856" s="2"/>
      <c r="B856" s="7"/>
    </row>
    <row r="857" spans="1:2" ht="33" customHeight="1">
      <c r="A857" s="2"/>
      <c r="B857" s="7"/>
    </row>
    <row r="858" spans="1:2" ht="33" customHeight="1">
      <c r="A858" s="2"/>
      <c r="B858" s="7"/>
    </row>
    <row r="859" spans="1:2" ht="33" customHeight="1">
      <c r="A859" s="2"/>
      <c r="B859" s="7"/>
    </row>
    <row r="860" spans="1:2" ht="33" customHeight="1">
      <c r="A860" s="2"/>
      <c r="B860" s="7"/>
    </row>
    <row r="861" spans="1:2" ht="33" customHeight="1">
      <c r="A861" s="2"/>
      <c r="B861" s="7"/>
    </row>
    <row r="862" spans="1:2" ht="33" customHeight="1">
      <c r="A862" s="2"/>
      <c r="B862" s="7"/>
    </row>
    <row r="863" spans="1:2" ht="33" customHeight="1">
      <c r="A863" s="2"/>
      <c r="B863" s="7"/>
    </row>
    <row r="864" spans="1:2" ht="33" customHeight="1">
      <c r="A864" s="2"/>
      <c r="B864" s="7"/>
    </row>
    <row r="865" spans="1:2" ht="33" customHeight="1">
      <c r="A865" s="2"/>
      <c r="B865" s="7"/>
    </row>
    <row r="866" spans="1:2" ht="33" customHeight="1">
      <c r="A866" s="2"/>
      <c r="B866" s="7"/>
    </row>
    <row r="867" spans="1:2" ht="33" customHeight="1">
      <c r="A867" s="2"/>
      <c r="B867" s="7"/>
    </row>
    <row r="868" spans="1:2" ht="33" customHeight="1">
      <c r="A868" s="2"/>
      <c r="B868" s="7"/>
    </row>
    <row r="869" spans="1:2" ht="33" customHeight="1">
      <c r="A869" s="2"/>
      <c r="B869" s="7"/>
    </row>
    <row r="870" spans="1:2" ht="33" customHeight="1">
      <c r="A870" s="2"/>
      <c r="B870" s="7"/>
    </row>
    <row r="871" spans="1:2" ht="33" customHeight="1">
      <c r="A871" s="2"/>
      <c r="B871" s="7"/>
    </row>
    <row r="872" spans="1:2" ht="33" customHeight="1">
      <c r="A872" s="2"/>
      <c r="B872" s="7"/>
    </row>
    <row r="873" spans="1:2" ht="33" customHeight="1">
      <c r="A873" s="2"/>
      <c r="B873" s="7"/>
    </row>
    <row r="874" spans="1:2" ht="33" customHeight="1">
      <c r="A874" s="2"/>
      <c r="B874" s="7"/>
    </row>
    <row r="875" spans="1:2" ht="33" customHeight="1">
      <c r="A875" s="2"/>
      <c r="B875" s="7"/>
    </row>
    <row r="876" spans="1:2" ht="33" customHeight="1">
      <c r="A876" s="2"/>
      <c r="B876" s="7"/>
    </row>
    <row r="877" spans="1:2" ht="33" customHeight="1">
      <c r="A877" s="2"/>
      <c r="B877" s="7"/>
    </row>
    <row r="878" spans="1:2" ht="33" customHeight="1">
      <c r="A878" s="2"/>
      <c r="B878" s="7"/>
    </row>
    <row r="879" spans="1:2" ht="33" customHeight="1">
      <c r="A879" s="2"/>
      <c r="B879" s="7"/>
    </row>
    <row r="880" spans="1:2" ht="33" customHeight="1">
      <c r="A880" s="2"/>
      <c r="B880" s="7"/>
    </row>
    <row r="881" spans="1:2" ht="33" customHeight="1">
      <c r="A881" s="2"/>
      <c r="B881" s="7"/>
    </row>
    <row r="882" spans="1:2" ht="33" customHeight="1">
      <c r="A882" s="2"/>
      <c r="B882" s="7"/>
    </row>
    <row r="883" spans="1:2" ht="33" customHeight="1">
      <c r="A883" s="2"/>
      <c r="B883" s="7"/>
    </row>
    <row r="884" spans="1:2" ht="33" customHeight="1">
      <c r="A884" s="2"/>
      <c r="B884" s="7"/>
    </row>
    <row r="885" spans="1:2" ht="33" customHeight="1">
      <c r="A885" s="2"/>
      <c r="B885" s="7"/>
    </row>
    <row r="886" spans="1:2" ht="33" customHeight="1">
      <c r="A886" s="2"/>
      <c r="B886" s="7"/>
    </row>
    <row r="887" spans="1:2" ht="33" customHeight="1">
      <c r="A887" s="2"/>
      <c r="B887" s="7"/>
    </row>
    <row r="888" spans="1:2" ht="33" customHeight="1">
      <c r="A888" s="2"/>
      <c r="B888" s="7"/>
    </row>
    <row r="889" spans="1:2" ht="33" customHeight="1">
      <c r="A889" s="2"/>
      <c r="B889" s="7"/>
    </row>
    <row r="890" spans="1:2" ht="33" customHeight="1">
      <c r="A890" s="2"/>
      <c r="B890" s="7"/>
    </row>
    <row r="891" spans="1:2" ht="33" customHeight="1">
      <c r="A891" s="2"/>
      <c r="B891" s="7"/>
    </row>
    <row r="892" spans="1:2" ht="33" customHeight="1">
      <c r="A892" s="2"/>
      <c r="B892" s="7"/>
    </row>
    <row r="893" spans="1:2" ht="33" customHeight="1">
      <c r="A893" s="2"/>
      <c r="B893" s="7"/>
    </row>
    <row r="894" spans="1:2" ht="33" customHeight="1">
      <c r="A894" s="2"/>
      <c r="B894" s="7"/>
    </row>
    <row r="895" spans="1:2" ht="33" customHeight="1">
      <c r="A895" s="2"/>
      <c r="B895" s="7"/>
    </row>
    <row r="896" spans="1:2" ht="33" customHeight="1">
      <c r="A896" s="2"/>
      <c r="B896" s="7"/>
    </row>
    <row r="897" spans="1:2" ht="33" customHeight="1">
      <c r="A897" s="2"/>
      <c r="B897" s="7"/>
    </row>
    <row r="898" spans="1:2" ht="33" customHeight="1">
      <c r="A898" s="2"/>
      <c r="B898" s="7"/>
    </row>
    <row r="899" spans="1:2" ht="33" customHeight="1">
      <c r="A899" s="2"/>
      <c r="B899" s="7"/>
    </row>
    <row r="900" spans="1:2" ht="33" customHeight="1">
      <c r="A900" s="2"/>
      <c r="B900" s="7"/>
    </row>
    <row r="901" spans="1:2" ht="33" customHeight="1">
      <c r="A901" s="2"/>
      <c r="B901" s="7"/>
    </row>
    <row r="902" spans="1:2" ht="33" customHeight="1">
      <c r="A902" s="2"/>
      <c r="B902" s="7"/>
    </row>
    <row r="903" spans="1:2" ht="33" customHeight="1">
      <c r="A903" s="2"/>
      <c r="B903" s="7"/>
    </row>
    <row r="904" spans="1:2" ht="33" customHeight="1">
      <c r="A904" s="2"/>
      <c r="B904" s="7"/>
    </row>
    <row r="905" spans="1:2" ht="33" customHeight="1">
      <c r="A905" s="2"/>
      <c r="B905" s="7"/>
    </row>
    <row r="906" spans="1:2" ht="33" customHeight="1">
      <c r="A906" s="2"/>
      <c r="B906" s="7"/>
    </row>
    <row r="907" spans="1:2" ht="33" customHeight="1">
      <c r="A907" s="2"/>
      <c r="B907" s="7"/>
    </row>
    <row r="908" spans="1:2" ht="33" customHeight="1">
      <c r="A908" s="2"/>
      <c r="B908" s="7"/>
    </row>
    <row r="909" spans="1:2" ht="33" customHeight="1">
      <c r="A909" s="2"/>
      <c r="B909" s="7"/>
    </row>
    <row r="910" spans="1:2" ht="33" customHeight="1">
      <c r="A910" s="2"/>
      <c r="B910" s="7"/>
    </row>
    <row r="911" spans="1:2" ht="33" customHeight="1">
      <c r="A911" s="2"/>
      <c r="B911" s="7"/>
    </row>
    <row r="912" spans="1:2" ht="33" customHeight="1">
      <c r="A912" s="2"/>
      <c r="B912" s="7"/>
    </row>
    <row r="913" spans="1:2" ht="33" customHeight="1">
      <c r="A913" s="2"/>
      <c r="B913" s="7"/>
    </row>
    <row r="914" spans="1:2" ht="33" customHeight="1">
      <c r="A914" s="2"/>
      <c r="B914" s="7"/>
    </row>
    <row r="915" spans="1:2" ht="33" customHeight="1">
      <c r="A915" s="2"/>
      <c r="B915" s="7"/>
    </row>
    <row r="916" spans="1:2" ht="33" customHeight="1">
      <c r="A916" s="2"/>
      <c r="B916" s="7"/>
    </row>
    <row r="917" spans="1:2" ht="33" customHeight="1">
      <c r="A917" s="2"/>
      <c r="B917" s="7"/>
    </row>
    <row r="918" spans="1:2" ht="33" customHeight="1">
      <c r="A918" s="2"/>
      <c r="B918" s="7"/>
    </row>
    <row r="919" spans="1:2" ht="33" customHeight="1">
      <c r="A919" s="2"/>
      <c r="B919" s="7"/>
    </row>
    <row r="920" spans="1:2" ht="33" customHeight="1">
      <c r="A920" s="2"/>
      <c r="B920" s="7"/>
    </row>
    <row r="921" spans="1:2" ht="33" customHeight="1">
      <c r="A921" s="2"/>
      <c r="B921" s="7"/>
    </row>
    <row r="922" spans="1:2" ht="33" customHeight="1">
      <c r="A922" s="2"/>
      <c r="B922" s="7"/>
    </row>
    <row r="923" spans="1:2" ht="33" customHeight="1">
      <c r="A923" s="2"/>
      <c r="B923" s="7"/>
    </row>
    <row r="924" spans="1:2" ht="33" customHeight="1">
      <c r="A924" s="2"/>
      <c r="B924" s="7"/>
    </row>
    <row r="925" spans="1:2" ht="33" customHeight="1">
      <c r="A925" s="2"/>
      <c r="B925" s="7"/>
    </row>
    <row r="926" spans="1:2" ht="33" customHeight="1">
      <c r="A926" s="2"/>
      <c r="B926" s="7"/>
    </row>
    <row r="927" spans="1:2" ht="33" customHeight="1">
      <c r="A927" s="2"/>
      <c r="B927" s="7"/>
    </row>
    <row r="928" spans="1:2" ht="33" customHeight="1">
      <c r="A928" s="2"/>
      <c r="B928" s="7"/>
    </row>
    <row r="929" spans="1:2" ht="33" customHeight="1">
      <c r="A929" s="2"/>
      <c r="B929" s="7"/>
    </row>
    <row r="930" spans="1:2" ht="33" customHeight="1">
      <c r="A930" s="2"/>
      <c r="B930" s="7"/>
    </row>
    <row r="931" spans="1:2" ht="33" customHeight="1">
      <c r="A931" s="2"/>
      <c r="B931" s="7"/>
    </row>
    <row r="932" spans="1:2" ht="33" customHeight="1">
      <c r="A932" s="2"/>
      <c r="B932" s="7"/>
    </row>
    <row r="933" spans="1:2" ht="33" customHeight="1">
      <c r="A933" s="2"/>
      <c r="B933" s="7"/>
    </row>
    <row r="934" spans="1:2" ht="33" customHeight="1">
      <c r="A934" s="2"/>
      <c r="B934" s="7"/>
    </row>
    <row r="935" spans="1:2" ht="33" customHeight="1">
      <c r="A935" s="2"/>
      <c r="B935" s="7"/>
    </row>
    <row r="936" spans="1:2" ht="33" customHeight="1">
      <c r="A936" s="2"/>
      <c r="B936" s="7"/>
    </row>
    <row r="937" spans="1:2" ht="33" customHeight="1">
      <c r="A937" s="2"/>
      <c r="B937" s="7"/>
    </row>
    <row r="938" spans="1:2" ht="33" customHeight="1">
      <c r="A938" s="2"/>
      <c r="B938" s="7"/>
    </row>
    <row r="939" spans="1:2" ht="33" customHeight="1">
      <c r="A939" s="2"/>
      <c r="B939" s="7"/>
    </row>
    <row r="940" spans="1:2" ht="33" customHeight="1">
      <c r="A940" s="2"/>
      <c r="B940" s="7"/>
    </row>
    <row r="941" spans="1:2" ht="33" customHeight="1">
      <c r="A941" s="2"/>
      <c r="B941" s="7"/>
    </row>
    <row r="942" spans="1:2" ht="33" customHeight="1">
      <c r="A942" s="2"/>
      <c r="B942" s="7"/>
    </row>
    <row r="943" spans="1:2" ht="33" customHeight="1">
      <c r="A943" s="2"/>
      <c r="B943" s="7"/>
    </row>
    <row r="944" spans="1:2" ht="33" customHeight="1">
      <c r="A944" s="2"/>
      <c r="B944" s="7"/>
    </row>
    <row r="945" spans="1:2" ht="33" customHeight="1">
      <c r="A945" s="2"/>
      <c r="B945" s="7"/>
    </row>
    <row r="946" spans="1:2" ht="33" customHeight="1">
      <c r="A946" s="2"/>
      <c r="B946" s="7"/>
    </row>
    <row r="947" spans="1:2" ht="33" customHeight="1">
      <c r="A947" s="2"/>
      <c r="B947" s="7"/>
    </row>
    <row r="948" spans="1:2" ht="33" customHeight="1">
      <c r="A948" s="2"/>
      <c r="B948" s="7"/>
    </row>
    <row r="949" spans="1:2" ht="33" customHeight="1">
      <c r="A949" s="2"/>
      <c r="B949" s="7"/>
    </row>
    <row r="950" spans="1:2" ht="33" customHeight="1">
      <c r="A950" s="2"/>
      <c r="B950" s="7"/>
    </row>
    <row r="951" spans="1:2" ht="33" customHeight="1">
      <c r="A951" s="2"/>
      <c r="B951" s="7"/>
    </row>
    <row r="952" spans="1:2" ht="33" customHeight="1">
      <c r="A952" s="2"/>
      <c r="B952" s="7"/>
    </row>
    <row r="953" spans="1:2" ht="33" customHeight="1">
      <c r="A953" s="2"/>
      <c r="B953" s="7"/>
    </row>
    <row r="954" spans="1:2" ht="33" customHeight="1">
      <c r="A954" s="2"/>
      <c r="B954" s="7"/>
    </row>
    <row r="955" spans="1:2" ht="33" customHeight="1">
      <c r="A955" s="2"/>
      <c r="B955" s="7"/>
    </row>
    <row r="956" spans="1:2" ht="33" customHeight="1">
      <c r="A956" s="2"/>
      <c r="B956" s="7"/>
    </row>
    <row r="957" spans="1:2" ht="33" customHeight="1">
      <c r="A957" s="2"/>
      <c r="B957" s="7"/>
    </row>
    <row r="958" spans="1:2" ht="33" customHeight="1">
      <c r="A958" s="2"/>
      <c r="B958" s="7"/>
    </row>
    <row r="959" spans="1:2" ht="33" customHeight="1">
      <c r="A959" s="2"/>
      <c r="B959" s="7"/>
    </row>
    <row r="960" spans="1:2" ht="33" customHeight="1">
      <c r="A960" s="2"/>
      <c r="B960" s="7"/>
    </row>
    <row r="961" spans="1:2" ht="33" customHeight="1">
      <c r="A961" s="2"/>
      <c r="B961" s="7"/>
    </row>
    <row r="962" spans="1:2" ht="33" customHeight="1">
      <c r="A962" s="2"/>
      <c r="B962" s="7"/>
    </row>
    <row r="963" spans="1:2" ht="33" customHeight="1">
      <c r="A963" s="2"/>
      <c r="B963" s="7"/>
    </row>
    <row r="964" spans="1:2" ht="33" customHeight="1">
      <c r="A964" s="2"/>
      <c r="B964" s="7"/>
    </row>
    <row r="965" spans="1:2" ht="33" customHeight="1">
      <c r="A965" s="2"/>
      <c r="B965" s="7"/>
    </row>
    <row r="966" spans="1:2" ht="33" customHeight="1">
      <c r="A966" s="2"/>
      <c r="B966" s="7"/>
    </row>
    <row r="967" spans="1:2" ht="33" customHeight="1">
      <c r="A967" s="2"/>
      <c r="B967" s="7"/>
    </row>
    <row r="968" spans="1:2" ht="33" customHeight="1">
      <c r="A968" s="2"/>
      <c r="B968" s="7"/>
    </row>
    <row r="969" spans="1:2" ht="33" customHeight="1">
      <c r="A969" s="2"/>
      <c r="B969" s="7"/>
    </row>
    <row r="970" spans="1:2" ht="33" customHeight="1">
      <c r="A970" s="2"/>
      <c r="B970" s="7"/>
    </row>
    <row r="971" spans="1:2" ht="33" customHeight="1">
      <c r="A971" s="2"/>
      <c r="B971" s="7"/>
    </row>
    <row r="972" spans="1:2" ht="33" customHeight="1">
      <c r="A972" s="2"/>
      <c r="B972" s="7"/>
    </row>
    <row r="973" spans="1:2" ht="33" customHeight="1">
      <c r="A973" s="2"/>
      <c r="B973" s="7"/>
    </row>
    <row r="974" spans="1:2" ht="33" customHeight="1">
      <c r="A974" s="2"/>
      <c r="B974" s="7"/>
    </row>
    <row r="975" spans="1:2" ht="33" customHeight="1">
      <c r="A975" s="2"/>
      <c r="B975" s="7"/>
    </row>
    <row r="976" spans="1:2" ht="33" customHeight="1">
      <c r="A976" s="2"/>
      <c r="B976" s="7"/>
    </row>
    <row r="977" spans="1:2" ht="33" customHeight="1">
      <c r="A977" s="2"/>
      <c r="B977" s="7"/>
    </row>
    <row r="978" spans="1:2" ht="33" customHeight="1">
      <c r="A978" s="2"/>
      <c r="B978" s="7"/>
    </row>
    <row r="979" spans="1:2" ht="33" customHeight="1">
      <c r="A979" s="2"/>
      <c r="B979" s="7"/>
    </row>
    <row r="980" spans="1:2" ht="33" customHeight="1">
      <c r="A980" s="2"/>
      <c r="B980" s="7"/>
    </row>
    <row r="981" spans="1:2" ht="33" customHeight="1">
      <c r="A981" s="2"/>
      <c r="B981" s="7"/>
    </row>
    <row r="982" spans="1:2" ht="33" customHeight="1">
      <c r="A982" s="2"/>
      <c r="B982" s="7"/>
    </row>
    <row r="983" spans="1:2" ht="33" customHeight="1">
      <c r="A983" s="2"/>
      <c r="B983" s="7"/>
    </row>
    <row r="984" spans="1:2" ht="33" customHeight="1">
      <c r="A984" s="2"/>
      <c r="B984" s="7"/>
    </row>
    <row r="985" spans="1:2" ht="33" customHeight="1">
      <c r="A985" s="2"/>
      <c r="B985" s="7"/>
    </row>
    <row r="986" spans="1:2" ht="33" customHeight="1">
      <c r="A986" s="2"/>
      <c r="B986" s="7"/>
    </row>
    <row r="987" spans="1:2" ht="33" customHeight="1">
      <c r="A987" s="2"/>
      <c r="B987" s="7"/>
    </row>
    <row r="988" spans="1:2" ht="33" customHeight="1">
      <c r="A988" s="2"/>
      <c r="B988" s="7"/>
    </row>
    <row r="989" spans="1:2" ht="33" customHeight="1">
      <c r="A989" s="2"/>
      <c r="B989" s="7"/>
    </row>
    <row r="990" spans="1:2" ht="33" customHeight="1">
      <c r="A990" s="2"/>
      <c r="B990" s="7"/>
    </row>
    <row r="991" spans="1:2" ht="33" customHeight="1">
      <c r="A991" s="2"/>
      <c r="B991" s="7"/>
    </row>
    <row r="992" spans="1:2" ht="33" customHeight="1">
      <c r="A992" s="2"/>
      <c r="B992" s="7"/>
    </row>
    <row r="993" spans="1:2" ht="33" customHeight="1">
      <c r="A993" s="2"/>
      <c r="B993" s="7"/>
    </row>
    <row r="994" spans="1:2" ht="33" customHeight="1">
      <c r="A994" s="2"/>
      <c r="B994" s="7"/>
    </row>
    <row r="995" spans="1:2" ht="33" customHeight="1">
      <c r="A995" s="2"/>
      <c r="B995" s="7"/>
    </row>
    <row r="996" spans="1:2" ht="33" customHeight="1">
      <c r="A996" s="2"/>
      <c r="B996" s="7"/>
    </row>
    <row r="997" spans="1:2" ht="33" customHeight="1">
      <c r="A997" s="2"/>
      <c r="B997" s="7"/>
    </row>
    <row r="998" spans="1:2" ht="33" customHeight="1">
      <c r="A998" s="2"/>
      <c r="B998" s="7"/>
    </row>
    <row r="999" spans="1:2" ht="33" customHeight="1">
      <c r="A999" s="2"/>
      <c r="B999" s="7"/>
    </row>
    <row r="1000" spans="1:2" ht="33" customHeight="1">
      <c r="A1000" s="2"/>
      <c r="B1000" s="7"/>
    </row>
    <row r="1001" spans="1:2" ht="33" customHeight="1">
      <c r="A1001" s="2"/>
      <c r="B1001" s="7"/>
    </row>
    <row r="1002" spans="1:2" ht="33" customHeight="1">
      <c r="A1002" s="2"/>
      <c r="B1002" s="7"/>
    </row>
    <row r="1003" spans="1:2" ht="33" customHeight="1">
      <c r="A1003" s="2"/>
      <c r="B1003" s="7"/>
    </row>
    <row r="1004" spans="1:2" ht="33" customHeight="1">
      <c r="A1004" s="2"/>
      <c r="B1004" s="7"/>
    </row>
    <row r="1005" spans="1:2" ht="33" customHeight="1">
      <c r="A1005" s="2"/>
      <c r="B1005" s="7"/>
    </row>
    <row r="1006" spans="1:2" ht="33" customHeight="1">
      <c r="A1006" s="2"/>
      <c r="B1006" s="7"/>
    </row>
    <row r="1007" spans="1:2" ht="33" customHeight="1">
      <c r="A1007" s="2"/>
      <c r="B1007" s="7"/>
    </row>
    <row r="1008" spans="1:2" ht="33" customHeight="1">
      <c r="A1008" s="2"/>
      <c r="B1008" s="7"/>
    </row>
    <row r="1009" spans="1:2" ht="33" customHeight="1">
      <c r="A1009" s="2"/>
      <c r="B1009" s="7"/>
    </row>
    <row r="1010" spans="1:2" ht="33" customHeight="1">
      <c r="A1010" s="2"/>
      <c r="B1010" s="7"/>
    </row>
    <row r="1011" spans="1:2" ht="33" customHeight="1">
      <c r="A1011" s="2"/>
      <c r="B1011" s="7"/>
    </row>
    <row r="1012" spans="1:2" ht="33" customHeight="1">
      <c r="A1012" s="2"/>
      <c r="B1012" s="7"/>
    </row>
    <row r="1013" spans="1:2" ht="33" customHeight="1">
      <c r="A1013" s="2"/>
      <c r="B1013" s="7"/>
    </row>
    <row r="1014" spans="1:2" ht="33" customHeight="1">
      <c r="A1014" s="2"/>
      <c r="B1014" s="7"/>
    </row>
    <row r="1015" spans="1:2" ht="33" customHeight="1">
      <c r="A1015" s="2"/>
      <c r="B1015" s="7"/>
    </row>
    <row r="1016" spans="1:2" ht="33" customHeight="1">
      <c r="A1016" s="2"/>
      <c r="B1016" s="7"/>
    </row>
    <row r="1017" spans="1:2" ht="33" customHeight="1">
      <c r="A1017" s="2"/>
      <c r="B1017" s="7"/>
    </row>
    <row r="1018" spans="1:2" ht="33" customHeight="1">
      <c r="A1018" s="2"/>
      <c r="B1018" s="7"/>
    </row>
    <row r="1019" spans="1:2" ht="33" customHeight="1">
      <c r="A1019" s="2"/>
      <c r="B1019" s="7"/>
    </row>
    <row r="1020" spans="1:2" ht="33" customHeight="1">
      <c r="A1020" s="2"/>
      <c r="B1020" s="7"/>
    </row>
    <row r="1021" spans="1:2" ht="33" customHeight="1">
      <c r="A1021" s="2"/>
      <c r="B1021" s="7"/>
    </row>
    <row r="1022" spans="1:2" ht="33" customHeight="1">
      <c r="A1022" s="2"/>
      <c r="B1022" s="7"/>
    </row>
    <row r="1023" spans="1:2" ht="33" customHeight="1">
      <c r="A1023" s="2"/>
      <c r="B1023" s="7"/>
    </row>
    <row r="1024" spans="1:2" ht="33" customHeight="1">
      <c r="A1024" s="2"/>
      <c r="B1024" s="7"/>
    </row>
    <row r="1025" spans="1:2" ht="33" customHeight="1">
      <c r="A1025" s="2"/>
      <c r="B1025" s="7"/>
    </row>
    <row r="1026" spans="1:2" ht="33" customHeight="1">
      <c r="A1026" s="2"/>
      <c r="B1026" s="7"/>
    </row>
    <row r="1027" spans="1:2" ht="33" customHeight="1">
      <c r="A1027" s="2"/>
      <c r="B1027" s="7"/>
    </row>
    <row r="1028" spans="1:2" ht="33" customHeight="1">
      <c r="A1028" s="2"/>
      <c r="B1028" s="7"/>
    </row>
    <row r="1029" spans="1:2" ht="33" customHeight="1">
      <c r="A1029" s="2"/>
      <c r="B1029" s="7"/>
    </row>
    <row r="1030" spans="1:2" ht="33" customHeight="1">
      <c r="A1030" s="2"/>
      <c r="B1030" s="7"/>
    </row>
    <row r="1031" spans="1:2" ht="33" customHeight="1">
      <c r="A1031" s="2"/>
      <c r="B1031" s="7"/>
    </row>
    <row r="1032" spans="1:2" ht="33" customHeight="1">
      <c r="A1032" s="2"/>
      <c r="B1032" s="7"/>
    </row>
    <row r="1033" spans="1:2" ht="33" customHeight="1">
      <c r="A1033" s="2"/>
      <c r="B1033" s="7"/>
    </row>
    <row r="1034" spans="1:2" ht="33" customHeight="1">
      <c r="A1034" s="2"/>
      <c r="B1034" s="7"/>
    </row>
    <row r="1035" spans="1:2" ht="33" customHeight="1">
      <c r="A1035" s="2"/>
      <c r="B1035" s="7"/>
    </row>
    <row r="1036" spans="1:2" ht="33" customHeight="1">
      <c r="A1036" s="2"/>
      <c r="B1036" s="7"/>
    </row>
    <row r="1037" spans="1:2" ht="33" customHeight="1">
      <c r="A1037" s="2"/>
      <c r="B1037" s="7"/>
    </row>
    <row r="1038" spans="1:2" ht="33" customHeight="1">
      <c r="A1038" s="2"/>
      <c r="B1038" s="7"/>
    </row>
    <row r="1039" spans="1:2" ht="33" customHeight="1">
      <c r="A1039" s="2"/>
      <c r="B1039" s="7"/>
    </row>
    <row r="1040" spans="1:2" ht="33" customHeight="1">
      <c r="A1040" s="2"/>
      <c r="B1040" s="7"/>
    </row>
    <row r="1041" spans="1:2" ht="33" customHeight="1">
      <c r="A1041" s="2"/>
      <c r="B1041" s="7"/>
    </row>
    <row r="1042" spans="1:2" ht="33" customHeight="1">
      <c r="A1042" s="2"/>
      <c r="B1042" s="7"/>
    </row>
    <row r="1043" spans="1:2" ht="33" customHeight="1">
      <c r="A1043" s="2"/>
      <c r="B1043" s="7"/>
    </row>
    <row r="1044" spans="1:2" ht="33" customHeight="1">
      <c r="A1044" s="2"/>
      <c r="B1044" s="7"/>
    </row>
    <row r="1045" spans="1:2" ht="33" customHeight="1">
      <c r="A1045" s="2"/>
      <c r="B1045" s="7"/>
    </row>
    <row r="1046" spans="1:2" ht="33" customHeight="1">
      <c r="A1046" s="2"/>
      <c r="B1046" s="7"/>
    </row>
    <row r="1047" spans="1:2" ht="33" customHeight="1">
      <c r="A1047" s="2"/>
      <c r="B1047" s="7"/>
    </row>
    <row r="1048" spans="1:2" ht="33" customHeight="1">
      <c r="A1048" s="2"/>
      <c r="B1048" s="7"/>
    </row>
    <row r="1049" spans="1:2" ht="33" customHeight="1">
      <c r="A1049" s="2"/>
      <c r="B1049" s="7"/>
    </row>
    <row r="1050" spans="1:2" ht="33" customHeight="1">
      <c r="A1050" s="2"/>
      <c r="B1050" s="7"/>
    </row>
    <row r="1051" spans="1:2" ht="33" customHeight="1">
      <c r="A1051" s="2"/>
      <c r="B1051" s="7"/>
    </row>
    <row r="1052" spans="1:2" ht="33" customHeight="1">
      <c r="A1052" s="2"/>
      <c r="B1052" s="7"/>
    </row>
    <row r="1053" spans="1:2" ht="33" customHeight="1">
      <c r="A1053" s="2"/>
      <c r="B1053" s="7"/>
    </row>
    <row r="1054" spans="1:2" ht="33" customHeight="1">
      <c r="A1054" s="2"/>
      <c r="B1054" s="7"/>
    </row>
    <row r="1055" spans="1:2" ht="33" customHeight="1">
      <c r="A1055" s="2"/>
      <c r="B1055" s="7"/>
    </row>
    <row r="1056" spans="1:2" ht="33" customHeight="1">
      <c r="A1056" s="2"/>
      <c r="B1056" s="7"/>
    </row>
    <row r="1057" spans="1:2" ht="33" customHeight="1">
      <c r="A1057" s="2"/>
      <c r="B1057" s="7"/>
    </row>
    <row r="1058" spans="1:2" ht="33" customHeight="1">
      <c r="A1058" s="2"/>
      <c r="B1058" s="7"/>
    </row>
    <row r="1059" spans="1:2" ht="33" customHeight="1">
      <c r="A1059" s="2"/>
      <c r="B1059" s="7"/>
    </row>
    <row r="1060" spans="1:2" ht="33" customHeight="1">
      <c r="A1060" s="2"/>
      <c r="B1060" s="7"/>
    </row>
    <row r="1061" spans="1:2" ht="33" customHeight="1">
      <c r="A1061" s="2"/>
      <c r="B1061" s="7"/>
    </row>
    <row r="1062" spans="1:2" ht="33" customHeight="1">
      <c r="A1062" s="2"/>
      <c r="B1062" s="7"/>
    </row>
    <row r="1063" spans="1:2" ht="33" customHeight="1">
      <c r="A1063" s="2"/>
      <c r="B1063" s="7"/>
    </row>
    <row r="1064" spans="1:2" ht="33" customHeight="1">
      <c r="A1064" s="2"/>
      <c r="B1064" s="7"/>
    </row>
    <row r="1065" spans="1:2" ht="33" customHeight="1">
      <c r="A1065" s="2"/>
      <c r="B1065" s="7"/>
    </row>
    <row r="1066" spans="1:2" ht="33" customHeight="1">
      <c r="A1066" s="2"/>
      <c r="B1066" s="7"/>
    </row>
    <row r="1067" spans="1:2" ht="33" customHeight="1">
      <c r="A1067" s="2"/>
      <c r="B1067" s="7"/>
    </row>
    <row r="1068" spans="1:2" ht="33" customHeight="1">
      <c r="A1068" s="2"/>
      <c r="B1068" s="7"/>
    </row>
    <row r="1069" spans="1:2" ht="33" customHeight="1">
      <c r="A1069" s="2"/>
      <c r="B1069" s="7"/>
    </row>
    <row r="1070" spans="1:2" ht="33" customHeight="1">
      <c r="A1070" s="2"/>
      <c r="B1070" s="7"/>
    </row>
    <row r="1071" spans="1:2" ht="33" customHeight="1">
      <c r="A1071" s="2"/>
      <c r="B1071" s="7"/>
    </row>
    <row r="1072" spans="1:2" ht="33" customHeight="1">
      <c r="A1072" s="2"/>
      <c r="B1072" s="7"/>
    </row>
    <row r="1073" spans="1:2" ht="33" customHeight="1">
      <c r="A1073" s="2"/>
      <c r="B1073" s="7"/>
    </row>
    <row r="1074" spans="1:2" ht="33" customHeight="1">
      <c r="A1074" s="2"/>
      <c r="B1074" s="7"/>
    </row>
    <row r="1075" spans="1:2" ht="33" customHeight="1">
      <c r="A1075" s="2"/>
      <c r="B1075" s="7"/>
    </row>
    <row r="1076" spans="1:2" ht="33" customHeight="1">
      <c r="A1076" s="2"/>
      <c r="B1076" s="7"/>
    </row>
    <row r="1077" spans="1:2" ht="33" customHeight="1">
      <c r="A1077" s="2"/>
      <c r="B1077" s="7"/>
    </row>
    <row r="1078" spans="1:2" ht="33" customHeight="1">
      <c r="A1078" s="2"/>
      <c r="B1078" s="7"/>
    </row>
    <row r="1079" spans="1:2" ht="33" customHeight="1">
      <c r="A1079" s="2"/>
      <c r="B1079" s="7"/>
    </row>
    <row r="1080" spans="1:2" ht="33" customHeight="1">
      <c r="A1080" s="2"/>
      <c r="B1080" s="7"/>
    </row>
    <row r="1081" spans="1:2" ht="33" customHeight="1">
      <c r="A1081" s="2"/>
      <c r="B1081" s="7"/>
    </row>
    <row r="1082" spans="1:2" ht="33" customHeight="1">
      <c r="A1082" s="2"/>
      <c r="B1082" s="7"/>
    </row>
    <row r="1083" spans="1:2" ht="33" customHeight="1">
      <c r="A1083" s="2"/>
      <c r="B1083" s="7"/>
    </row>
    <row r="1084" spans="1:2" ht="33" customHeight="1">
      <c r="A1084" s="2"/>
      <c r="B1084" s="7"/>
    </row>
    <row r="1085" spans="1:2" ht="33" customHeight="1">
      <c r="A1085" s="2"/>
      <c r="B1085" s="7"/>
    </row>
    <row r="1086" spans="1:2" ht="33" customHeight="1">
      <c r="A1086" s="2"/>
      <c r="B1086" s="7"/>
    </row>
    <row r="1087" spans="1:2" ht="33" customHeight="1">
      <c r="A1087" s="2"/>
      <c r="B1087" s="7"/>
    </row>
    <row r="1088" spans="1:2" ht="33" customHeight="1">
      <c r="A1088" s="2"/>
      <c r="B1088" s="7"/>
    </row>
    <row r="1089" spans="1:2" ht="33" customHeight="1">
      <c r="A1089" s="2"/>
      <c r="B1089" s="7"/>
    </row>
    <row r="1090" spans="1:2" ht="33" customHeight="1">
      <c r="A1090" s="2"/>
      <c r="B1090" s="7"/>
    </row>
    <row r="1091" spans="1:2" ht="33" customHeight="1">
      <c r="A1091" s="2"/>
      <c r="B1091" s="7"/>
    </row>
    <row r="1092" spans="1:2" ht="33" customHeight="1">
      <c r="A1092" s="2"/>
      <c r="B1092" s="7"/>
    </row>
    <row r="1093" spans="1:2" ht="33" customHeight="1">
      <c r="A1093" s="2"/>
      <c r="B1093" s="7"/>
    </row>
    <row r="1094" spans="1:2" ht="33" customHeight="1">
      <c r="A1094" s="2"/>
      <c r="B1094" s="7"/>
    </row>
    <row r="1095" spans="1:2" ht="33" customHeight="1">
      <c r="A1095" s="2"/>
      <c r="B1095" s="7"/>
    </row>
    <row r="1096" spans="1:2" ht="33" customHeight="1">
      <c r="A1096" s="2"/>
      <c r="B1096" s="7"/>
    </row>
    <row r="1097" spans="1:2" ht="33" customHeight="1">
      <c r="A1097" s="2"/>
      <c r="B1097" s="7"/>
    </row>
    <row r="1098" spans="1:2" ht="33" customHeight="1">
      <c r="A1098" s="2"/>
      <c r="B1098" s="7"/>
    </row>
    <row r="1099" spans="1:2" ht="33" customHeight="1">
      <c r="A1099" s="2"/>
      <c r="B1099" s="7"/>
    </row>
    <row r="1100" spans="1:2" ht="33" customHeight="1">
      <c r="A1100" s="2"/>
      <c r="B1100" s="7"/>
    </row>
    <row r="1101" spans="1:2" ht="33" customHeight="1">
      <c r="A1101" s="2"/>
      <c r="B1101" s="7"/>
    </row>
    <row r="1102" spans="1:2" ht="33" customHeight="1">
      <c r="A1102" s="2"/>
      <c r="B1102" s="7"/>
    </row>
    <row r="1103" spans="1:2" ht="33" customHeight="1">
      <c r="A1103" s="2"/>
      <c r="B1103" s="7"/>
    </row>
    <row r="1104" spans="1:2" ht="33" customHeight="1">
      <c r="A1104" s="2"/>
      <c r="B1104" s="7"/>
    </row>
    <row r="1105" spans="1:2" ht="33" customHeight="1">
      <c r="A1105" s="2"/>
      <c r="B1105" s="7"/>
    </row>
    <row r="1106" spans="1:2" ht="33" customHeight="1">
      <c r="A1106" s="2"/>
      <c r="B1106" s="7"/>
    </row>
    <row r="1107" spans="1:2" ht="33" customHeight="1">
      <c r="A1107" s="2"/>
      <c r="B1107" s="7"/>
    </row>
    <row r="1108" spans="1:2" ht="33" customHeight="1">
      <c r="A1108" s="2"/>
      <c r="B1108" s="7"/>
    </row>
    <row r="1109" spans="1:2" ht="33" customHeight="1">
      <c r="A1109" s="2"/>
      <c r="B1109" s="7"/>
    </row>
    <row r="1110" spans="1:2" ht="33" customHeight="1">
      <c r="A1110" s="2"/>
      <c r="B1110" s="7"/>
    </row>
    <row r="1111" spans="1:2" ht="33" customHeight="1">
      <c r="A1111" s="2"/>
      <c r="B1111" s="7"/>
    </row>
    <row r="1112" spans="1:2" ht="33" customHeight="1">
      <c r="A1112" s="2"/>
      <c r="B1112" s="7"/>
    </row>
    <row r="1113" spans="1:2" ht="33" customHeight="1">
      <c r="A1113" s="2"/>
      <c r="B1113" s="7"/>
    </row>
    <row r="1114" spans="1:2" ht="33" customHeight="1">
      <c r="A1114" s="2"/>
      <c r="B1114" s="7"/>
    </row>
    <row r="1115" spans="1:2" ht="33" customHeight="1">
      <c r="A1115" s="2"/>
      <c r="B1115" s="7"/>
    </row>
    <row r="1116" spans="1:2" ht="33" customHeight="1">
      <c r="A1116" s="2"/>
      <c r="B1116" s="7"/>
    </row>
    <row r="1117" spans="1:2" ht="33" customHeight="1">
      <c r="A1117" s="2"/>
      <c r="B1117" s="7"/>
    </row>
    <row r="1118" spans="1:2" ht="33" customHeight="1">
      <c r="A1118" s="2"/>
      <c r="B1118" s="7"/>
    </row>
    <row r="1119" spans="1:2" ht="33" customHeight="1">
      <c r="A1119" s="2"/>
      <c r="B1119" s="7"/>
    </row>
    <row r="1120" spans="1:2" ht="33" customHeight="1">
      <c r="A1120" s="2"/>
      <c r="B1120" s="7"/>
    </row>
    <row r="1121" spans="1:2" ht="33" customHeight="1">
      <c r="A1121" s="2"/>
      <c r="B1121" s="7"/>
    </row>
    <row r="1122" spans="1:2" ht="33" customHeight="1">
      <c r="A1122" s="2"/>
      <c r="B1122" s="7"/>
    </row>
    <row r="1123" spans="1:2" ht="33" customHeight="1">
      <c r="A1123" s="2"/>
      <c r="B1123" s="7"/>
    </row>
    <row r="1124" spans="1:2" ht="33" customHeight="1">
      <c r="A1124" s="2"/>
      <c r="B1124" s="7"/>
    </row>
    <row r="1125" spans="1:2" ht="33" customHeight="1">
      <c r="A1125" s="2"/>
      <c r="B1125" s="7"/>
    </row>
    <row r="1126" spans="1:2" ht="33" customHeight="1">
      <c r="A1126" s="2"/>
      <c r="B1126" s="7"/>
    </row>
    <row r="1127" spans="1:2" ht="33" customHeight="1">
      <c r="A1127" s="2"/>
      <c r="B1127" s="7"/>
    </row>
    <row r="1128" spans="1:2" ht="33" customHeight="1">
      <c r="A1128" s="2"/>
      <c r="B1128" s="7"/>
    </row>
    <row r="1129" spans="1:2" ht="33" customHeight="1">
      <c r="A1129" s="2"/>
      <c r="B1129" s="7"/>
    </row>
    <row r="1130" spans="1:2" ht="33" customHeight="1">
      <c r="A1130" s="2"/>
      <c r="B1130" s="7"/>
    </row>
    <row r="1131" spans="1:2" ht="33" customHeight="1">
      <c r="A1131" s="2"/>
      <c r="B1131" s="7"/>
    </row>
    <row r="1132" spans="1:2" ht="33" customHeight="1">
      <c r="A1132" s="2"/>
      <c r="B1132" s="7"/>
    </row>
    <row r="1133" spans="1:2" ht="33" customHeight="1">
      <c r="A1133" s="2"/>
      <c r="B1133" s="7"/>
    </row>
    <row r="1134" spans="1:2" ht="33" customHeight="1">
      <c r="A1134" s="2"/>
      <c r="B1134" s="7"/>
    </row>
    <row r="1135" spans="1:2" ht="33" customHeight="1">
      <c r="A1135" s="2"/>
      <c r="B1135" s="7"/>
    </row>
    <row r="1136" spans="1:2" ht="33" customHeight="1">
      <c r="A1136" s="2"/>
      <c r="B1136" s="7"/>
    </row>
    <row r="1137" spans="1:2" ht="33" customHeight="1">
      <c r="A1137" s="2"/>
      <c r="B1137" s="7"/>
    </row>
    <row r="1138" spans="1:2" ht="33" customHeight="1">
      <c r="A1138" s="2"/>
      <c r="B1138" s="7"/>
    </row>
    <row r="1139" spans="1:2" ht="33" customHeight="1">
      <c r="A1139" s="2"/>
      <c r="B1139" s="7"/>
    </row>
    <row r="1140" spans="1:2" ht="33" customHeight="1">
      <c r="A1140" s="2"/>
      <c r="B1140" s="7"/>
    </row>
    <row r="1141" spans="1:2" ht="33" customHeight="1">
      <c r="A1141" s="2"/>
      <c r="B1141" s="7"/>
    </row>
    <row r="1142" spans="1:2" ht="33" customHeight="1">
      <c r="A1142" s="2"/>
      <c r="B1142" s="7"/>
    </row>
    <row r="1143" spans="1:2" ht="33" customHeight="1">
      <c r="A1143" s="2"/>
      <c r="B1143" s="7"/>
    </row>
    <row r="1144" spans="1:2" ht="33" customHeight="1">
      <c r="A1144" s="2"/>
      <c r="B1144" s="7"/>
    </row>
    <row r="1145" spans="1:2" ht="33" customHeight="1">
      <c r="A1145" s="2"/>
      <c r="B1145" s="7"/>
    </row>
    <row r="1146" spans="1:2" ht="33" customHeight="1">
      <c r="A1146" s="2"/>
      <c r="B1146" s="7"/>
    </row>
    <row r="1147" spans="1:2" ht="33" customHeight="1">
      <c r="A1147" s="2"/>
      <c r="B1147" s="7"/>
    </row>
    <row r="1148" spans="1:2" ht="33" customHeight="1">
      <c r="A1148" s="2"/>
      <c r="B1148" s="7"/>
    </row>
    <row r="1149" spans="1:2" ht="33" customHeight="1">
      <c r="A1149" s="2"/>
      <c r="B1149" s="7"/>
    </row>
    <row r="1150" spans="1:2" ht="33" customHeight="1">
      <c r="A1150" s="2"/>
      <c r="B1150" s="7"/>
    </row>
    <row r="1151" spans="1:2" ht="33" customHeight="1">
      <c r="A1151" s="2"/>
      <c r="B1151" s="7"/>
    </row>
    <row r="1152" spans="1:2" ht="33" customHeight="1">
      <c r="A1152" s="2"/>
      <c r="B1152" s="7"/>
    </row>
    <row r="1153" spans="1:2" ht="33" customHeight="1">
      <c r="A1153" s="2"/>
      <c r="B1153" s="7"/>
    </row>
    <row r="1154" spans="1:2" ht="33" customHeight="1">
      <c r="A1154" s="2"/>
      <c r="B1154" s="7"/>
    </row>
    <row r="1155" spans="1:2" ht="33" customHeight="1">
      <c r="A1155" s="2"/>
      <c r="B1155" s="7"/>
    </row>
    <row r="1156" spans="1:2" ht="33" customHeight="1">
      <c r="A1156" s="2"/>
      <c r="B1156" s="7"/>
    </row>
    <row r="1157" spans="1:2" ht="33" customHeight="1">
      <c r="A1157" s="2"/>
      <c r="B1157" s="7"/>
    </row>
    <row r="1158" spans="1:2" ht="33" customHeight="1">
      <c r="A1158" s="2"/>
      <c r="B1158" s="7"/>
    </row>
    <row r="1159" spans="1:2" ht="33" customHeight="1">
      <c r="A1159" s="2"/>
      <c r="B1159" s="7"/>
    </row>
    <row r="1160" spans="1:2" ht="33" customHeight="1">
      <c r="A1160" s="2"/>
      <c r="B1160" s="7"/>
    </row>
    <row r="1161" spans="1:2" ht="33" customHeight="1">
      <c r="A1161" s="2"/>
      <c r="B1161" s="7"/>
    </row>
    <row r="1162" spans="1:2" ht="33" customHeight="1">
      <c r="A1162" s="2"/>
      <c r="B1162" s="7"/>
    </row>
    <row r="1163" spans="1:2" ht="33" customHeight="1">
      <c r="A1163" s="2"/>
      <c r="B1163" s="7"/>
    </row>
    <row r="1164" spans="1:2" ht="33" customHeight="1">
      <c r="A1164" s="2"/>
      <c r="B1164" s="7"/>
    </row>
    <row r="1165" spans="1:2" ht="33" customHeight="1">
      <c r="A1165" s="2"/>
      <c r="B1165" s="7"/>
    </row>
    <row r="1166" spans="1:2" ht="33" customHeight="1">
      <c r="A1166" s="2"/>
      <c r="B1166" s="7"/>
    </row>
    <row r="1167" spans="1:2" ht="33" customHeight="1">
      <c r="A1167" s="2"/>
      <c r="B1167" s="7"/>
    </row>
    <row r="1168" spans="1:2" ht="33" customHeight="1">
      <c r="A1168" s="2"/>
      <c r="B1168" s="7"/>
    </row>
    <row r="1169" spans="1:2" ht="33" customHeight="1">
      <c r="A1169" s="2"/>
      <c r="B1169" s="7"/>
    </row>
    <row r="1170" spans="1:2" ht="33" customHeight="1">
      <c r="A1170" s="2"/>
      <c r="B1170" s="7"/>
    </row>
    <row r="1171" spans="1:2" ht="33" customHeight="1">
      <c r="A1171" s="2"/>
      <c r="B1171" s="7"/>
    </row>
    <row r="1172" spans="1:2" ht="33" customHeight="1">
      <c r="A1172" s="2"/>
      <c r="B1172" s="7"/>
    </row>
    <row r="1173" spans="1:2" ht="33" customHeight="1">
      <c r="A1173" s="2"/>
      <c r="B1173" s="7"/>
    </row>
    <row r="1174" spans="1:2" ht="33" customHeight="1">
      <c r="A1174" s="2"/>
      <c r="B1174" s="7"/>
    </row>
    <row r="1175" spans="1:2" ht="33" customHeight="1">
      <c r="A1175" s="2"/>
      <c r="B1175" s="7"/>
    </row>
    <row r="1176" spans="1:2" ht="33" customHeight="1">
      <c r="A1176" s="2"/>
      <c r="B1176" s="7"/>
    </row>
    <row r="1177" spans="1:2" ht="33" customHeight="1">
      <c r="A1177" s="2"/>
      <c r="B1177" s="7"/>
    </row>
    <row r="1178" spans="1:2" ht="33" customHeight="1">
      <c r="A1178" s="2"/>
      <c r="B1178" s="7"/>
    </row>
    <row r="1179" spans="1:2" ht="33" customHeight="1">
      <c r="A1179" s="2"/>
      <c r="B1179" s="7"/>
    </row>
    <row r="1180" spans="1:2" ht="33" customHeight="1">
      <c r="A1180" s="2"/>
      <c r="B1180" s="7"/>
    </row>
    <row r="1181" spans="1:2" ht="33" customHeight="1">
      <c r="A1181" s="2"/>
      <c r="B1181" s="7"/>
    </row>
    <row r="1182" spans="1:2" ht="33" customHeight="1">
      <c r="A1182" s="2"/>
      <c r="B1182" s="7"/>
    </row>
    <row r="1183" spans="1:2" ht="33" customHeight="1">
      <c r="A1183" s="2"/>
      <c r="B1183" s="7"/>
    </row>
    <row r="1184" spans="1:2" ht="33" customHeight="1">
      <c r="A1184" s="2"/>
      <c r="B1184" s="7"/>
    </row>
    <row r="1185" spans="1:2" ht="33" customHeight="1">
      <c r="A1185" s="2"/>
      <c r="B1185" s="7"/>
    </row>
    <row r="1186" spans="1:2" ht="33" customHeight="1">
      <c r="A1186" s="2"/>
      <c r="B1186" s="7"/>
    </row>
    <row r="1187" spans="1:2" ht="33" customHeight="1">
      <c r="A1187" s="2"/>
      <c r="B1187" s="7"/>
    </row>
    <row r="1188" spans="1:2" ht="33" customHeight="1">
      <c r="A1188" s="2"/>
      <c r="B1188" s="7"/>
    </row>
    <row r="1189" spans="1:2" ht="33" customHeight="1">
      <c r="A1189" s="2"/>
      <c r="B1189" s="7"/>
    </row>
    <row r="1190" spans="1:2" ht="33" customHeight="1">
      <c r="A1190" s="2"/>
      <c r="B1190" s="7"/>
    </row>
    <row r="1191" spans="1:2" ht="33" customHeight="1">
      <c r="A1191" s="2"/>
      <c r="B1191" s="7"/>
    </row>
    <row r="1192" spans="1:2" ht="33" customHeight="1">
      <c r="A1192" s="2"/>
      <c r="B1192" s="7"/>
    </row>
    <row r="1193" spans="1:2" ht="33" customHeight="1">
      <c r="A1193" s="2"/>
      <c r="B1193" s="7"/>
    </row>
    <row r="1194" spans="1:2" ht="33" customHeight="1">
      <c r="A1194" s="2"/>
      <c r="B1194" s="7"/>
    </row>
    <row r="1195" spans="1:2" ht="33" customHeight="1">
      <c r="A1195" s="2"/>
      <c r="B1195" s="7"/>
    </row>
    <row r="1196" spans="1:2" ht="33" customHeight="1">
      <c r="A1196" s="2"/>
      <c r="B1196" s="7"/>
    </row>
    <row r="1197" spans="1:2" ht="33" customHeight="1">
      <c r="A1197" s="2"/>
      <c r="B1197" s="7"/>
    </row>
    <row r="1198" spans="1:2" ht="33" customHeight="1">
      <c r="A1198" s="2"/>
      <c r="B1198" s="7"/>
    </row>
    <row r="1199" spans="1:2" ht="33" customHeight="1">
      <c r="A1199" s="2"/>
      <c r="B1199" s="7"/>
    </row>
    <row r="1200" spans="1:2" ht="33" customHeight="1">
      <c r="A1200" s="2"/>
      <c r="B1200" s="7"/>
    </row>
    <row r="1201" spans="1:2" ht="33" customHeight="1">
      <c r="A1201" s="2"/>
      <c r="B1201" s="7"/>
    </row>
    <row r="1202" spans="1:2" ht="33" customHeight="1">
      <c r="A1202" s="2"/>
      <c r="B1202" s="7"/>
    </row>
    <row r="1203" spans="1:2" ht="33" customHeight="1">
      <c r="A1203" s="2"/>
      <c r="B1203" s="7"/>
    </row>
    <row r="1204" spans="1:2" ht="33" customHeight="1">
      <c r="A1204" s="2"/>
      <c r="B1204" s="7"/>
    </row>
    <row r="1205" spans="1:2" ht="33" customHeight="1">
      <c r="A1205" s="2"/>
      <c r="B1205" s="7"/>
    </row>
    <row r="1206" spans="1:2" ht="33" customHeight="1">
      <c r="A1206" s="2"/>
      <c r="B1206" s="7"/>
    </row>
    <row r="1207" spans="1:2" ht="33" customHeight="1">
      <c r="A1207" s="2"/>
      <c r="B1207" s="7"/>
    </row>
    <row r="1208" spans="1:2" ht="33" customHeight="1">
      <c r="A1208" s="2"/>
      <c r="B1208" s="7"/>
    </row>
    <row r="1209" spans="1:2" ht="33" customHeight="1">
      <c r="A1209" s="2"/>
      <c r="B1209" s="7"/>
    </row>
    <row r="1210" spans="1:2" ht="33" customHeight="1">
      <c r="A1210" s="2"/>
      <c r="B1210" s="7"/>
    </row>
    <row r="1211" spans="1:2" ht="33" customHeight="1">
      <c r="A1211" s="2"/>
      <c r="B1211" s="7"/>
    </row>
    <row r="1212" spans="1:2" ht="33" customHeight="1">
      <c r="A1212" s="2"/>
      <c r="B1212" s="7"/>
    </row>
    <row r="1213" spans="1:2" ht="33" customHeight="1">
      <c r="A1213" s="2"/>
      <c r="B1213" s="7"/>
    </row>
    <row r="1214" spans="1:2" ht="33" customHeight="1">
      <c r="A1214" s="2"/>
      <c r="B1214" s="7"/>
    </row>
    <row r="1215" spans="1:2" ht="33" customHeight="1">
      <c r="A1215" s="2"/>
      <c r="B1215" s="7"/>
    </row>
    <row r="1216" spans="1:2" ht="33" customHeight="1">
      <c r="A1216" s="2"/>
      <c r="B1216" s="7"/>
    </row>
    <row r="1217" spans="1:2" ht="33" customHeight="1">
      <c r="A1217" s="2"/>
      <c r="B1217" s="7"/>
    </row>
    <row r="1218" spans="1:2" ht="33" customHeight="1">
      <c r="A1218" s="2"/>
      <c r="B1218" s="7"/>
    </row>
    <row r="1219" spans="1:2" ht="33" customHeight="1">
      <c r="A1219" s="2"/>
      <c r="B1219" s="7"/>
    </row>
    <row r="1220" spans="1:2" ht="33" customHeight="1">
      <c r="A1220" s="2"/>
      <c r="B1220" s="7"/>
    </row>
    <row r="1221" spans="1:2" ht="33" customHeight="1">
      <c r="A1221" s="2"/>
      <c r="B1221" s="7"/>
    </row>
    <row r="1222" spans="1:2" ht="33" customHeight="1">
      <c r="A1222" s="2"/>
      <c r="B1222" s="7"/>
    </row>
    <row r="1223" spans="1:2" ht="33" customHeight="1">
      <c r="A1223" s="2"/>
      <c r="B1223" s="7"/>
    </row>
    <row r="1224" spans="1:2" ht="33" customHeight="1">
      <c r="A1224" s="2"/>
      <c r="B1224" s="7"/>
    </row>
    <row r="1225" spans="1:2" ht="33" customHeight="1">
      <c r="A1225" s="2"/>
      <c r="B1225" s="7"/>
    </row>
    <row r="1226" spans="1:2" ht="33" customHeight="1">
      <c r="A1226" s="2"/>
      <c r="B1226" s="7"/>
    </row>
    <row r="1227" spans="1:2" ht="33" customHeight="1">
      <c r="A1227" s="2"/>
      <c r="B1227" s="7"/>
    </row>
    <row r="1228" spans="1:2" ht="33" customHeight="1">
      <c r="A1228" s="2"/>
      <c r="B1228" s="7"/>
    </row>
    <row r="1229" spans="1:2" ht="33" customHeight="1">
      <c r="A1229" s="2"/>
      <c r="B1229" s="7"/>
    </row>
    <row r="1230" spans="1:2" ht="33" customHeight="1">
      <c r="A1230" s="2"/>
      <c r="B1230" s="7"/>
    </row>
    <row r="1231" spans="1:2" ht="33" customHeight="1">
      <c r="A1231" s="2"/>
      <c r="B1231" s="7"/>
    </row>
    <row r="1232" spans="1:2" ht="33" customHeight="1">
      <c r="A1232" s="2"/>
      <c r="B1232" s="7"/>
    </row>
    <row r="1233" spans="1:2" ht="33" customHeight="1">
      <c r="A1233" s="2"/>
      <c r="B1233" s="7"/>
    </row>
    <row r="1234" spans="1:2" ht="33" customHeight="1">
      <c r="A1234" s="2"/>
      <c r="B1234" s="7"/>
    </row>
    <row r="1235" spans="1:2" ht="33" customHeight="1">
      <c r="A1235" s="2"/>
      <c r="B1235" s="7"/>
    </row>
    <row r="1236" spans="1:2" ht="33" customHeight="1">
      <c r="A1236" s="2"/>
      <c r="B1236" s="7"/>
    </row>
    <row r="1237" spans="1:2" ht="33" customHeight="1">
      <c r="A1237" s="2"/>
      <c r="B1237" s="7"/>
    </row>
    <row r="1238" spans="1:2" ht="33" customHeight="1">
      <c r="A1238" s="2"/>
      <c r="B1238" s="7"/>
    </row>
    <row r="1239" spans="1:2" ht="33" customHeight="1">
      <c r="A1239" s="2"/>
      <c r="B1239" s="7"/>
    </row>
    <row r="1240" spans="1:2" ht="33" customHeight="1">
      <c r="A1240" s="2"/>
      <c r="B1240" s="7"/>
    </row>
    <row r="1241" spans="1:2" ht="33" customHeight="1">
      <c r="A1241" s="2"/>
      <c r="B1241" s="7"/>
    </row>
    <row r="1242" spans="1:2" ht="33" customHeight="1">
      <c r="A1242" s="2"/>
      <c r="B1242" s="7"/>
    </row>
    <row r="1243" spans="1:2" ht="33" customHeight="1">
      <c r="A1243" s="2"/>
      <c r="B1243" s="7"/>
    </row>
    <row r="1244" spans="1:2" ht="33" customHeight="1">
      <c r="A1244" s="2"/>
      <c r="B1244" s="7"/>
    </row>
    <row r="1245" spans="1:2" ht="33" customHeight="1">
      <c r="A1245" s="2"/>
      <c r="B1245" s="7"/>
    </row>
    <row r="1246" spans="1:2" ht="33" customHeight="1">
      <c r="A1246" s="2"/>
      <c r="B1246" s="7"/>
    </row>
    <row r="1247" spans="1:2" ht="33" customHeight="1">
      <c r="A1247" s="2"/>
      <c r="B1247" s="7"/>
    </row>
    <row r="1248" spans="1:2" ht="33" customHeight="1">
      <c r="A1248" s="2"/>
      <c r="B1248" s="7"/>
    </row>
    <row r="1249" spans="1:2" ht="33" customHeight="1">
      <c r="A1249" s="2"/>
      <c r="B1249" s="7"/>
    </row>
    <row r="1250" spans="1:2" ht="33" customHeight="1">
      <c r="A1250" s="2"/>
      <c r="B1250" s="7"/>
    </row>
    <row r="1251" spans="1:2" ht="33" customHeight="1">
      <c r="A1251" s="2"/>
      <c r="B1251" s="7"/>
    </row>
    <row r="1252" spans="1:2" ht="33" customHeight="1">
      <c r="A1252" s="2"/>
      <c r="B1252" s="7"/>
    </row>
    <row r="1253" spans="1:2" ht="33" customHeight="1">
      <c r="A1253" s="2"/>
      <c r="B1253" s="7"/>
    </row>
    <row r="1254" spans="1:2" ht="33" customHeight="1">
      <c r="A1254" s="2"/>
      <c r="B1254" s="7"/>
    </row>
    <row r="1255" spans="1:2" ht="33" customHeight="1">
      <c r="A1255" s="2"/>
      <c r="B1255" s="7"/>
    </row>
    <row r="1256" spans="1:2" ht="33" customHeight="1">
      <c r="A1256" s="2"/>
      <c r="B1256" s="7"/>
    </row>
    <row r="1257" spans="1:2" ht="33" customHeight="1">
      <c r="A1257" s="2"/>
      <c r="B1257" s="7"/>
    </row>
    <row r="1258" spans="1:2" ht="33" customHeight="1">
      <c r="A1258" s="2"/>
      <c r="B1258" s="7"/>
    </row>
    <row r="1259" spans="1:2" ht="33" customHeight="1">
      <c r="A1259" s="2"/>
      <c r="B1259" s="7"/>
    </row>
    <row r="1260" spans="1:2" ht="33" customHeight="1">
      <c r="A1260" s="2"/>
      <c r="B1260" s="7"/>
    </row>
    <row r="1261" spans="1:2" ht="33" customHeight="1">
      <c r="A1261" s="2"/>
      <c r="B1261" s="7"/>
    </row>
    <row r="1262" spans="1:2" ht="33" customHeight="1">
      <c r="A1262" s="2"/>
      <c r="B1262" s="7"/>
    </row>
    <row r="1263" spans="1:2" ht="33" customHeight="1">
      <c r="A1263" s="2"/>
      <c r="B1263" s="7"/>
    </row>
    <row r="1264" spans="1:2" ht="33" customHeight="1">
      <c r="A1264" s="2"/>
      <c r="B1264" s="7"/>
    </row>
    <row r="1265" spans="1:2" ht="33" customHeight="1">
      <c r="A1265" s="2"/>
      <c r="B1265" s="7"/>
    </row>
  </sheetData>
  <sheetProtection/>
  <mergeCells count="58">
    <mergeCell ref="A83:B83"/>
    <mergeCell ref="V5:W6"/>
    <mergeCell ref="P5:Q6"/>
    <mergeCell ref="R5:S6"/>
    <mergeCell ref="A1:W1"/>
    <mergeCell ref="H3:O4"/>
    <mergeCell ref="B3:B10"/>
    <mergeCell ref="I7:I10"/>
    <mergeCell ref="P7:W7"/>
    <mergeCell ref="K8:K10"/>
    <mergeCell ref="M8:M10"/>
    <mergeCell ref="N5:N10"/>
    <mergeCell ref="O5:O10"/>
    <mergeCell ref="J8:J10"/>
    <mergeCell ref="B105:F106"/>
    <mergeCell ref="M105:V106"/>
    <mergeCell ref="M103:V104"/>
    <mergeCell ref="B102:F102"/>
    <mergeCell ref="B103:F104"/>
    <mergeCell ref="M102:V102"/>
    <mergeCell ref="A93:R93"/>
    <mergeCell ref="H5:H10"/>
    <mergeCell ref="A86:B86"/>
    <mergeCell ref="A88:W88"/>
    <mergeCell ref="A84:O84"/>
    <mergeCell ref="L8:L10"/>
    <mergeCell ref="A62:W62"/>
    <mergeCell ref="J7:M7"/>
    <mergeCell ref="D6:D10"/>
    <mergeCell ref="I5:M6"/>
    <mergeCell ref="T5:U6"/>
    <mergeCell ref="B101:F101"/>
    <mergeCell ref="C6:C10"/>
    <mergeCell ref="A12:W12"/>
    <mergeCell ref="M101:W101"/>
    <mergeCell ref="B100:F100"/>
    <mergeCell ref="M100:W100"/>
    <mergeCell ref="A92:W92"/>
    <mergeCell ref="A91:W91"/>
    <mergeCell ref="A85:B85"/>
    <mergeCell ref="A87:B87"/>
    <mergeCell ref="C5:D5"/>
    <mergeCell ref="E5:E10"/>
    <mergeCell ref="F5:F10"/>
    <mergeCell ref="G3:G10"/>
    <mergeCell ref="A61:W61"/>
    <mergeCell ref="A3:A10"/>
    <mergeCell ref="C3:F4"/>
    <mergeCell ref="P9:W9"/>
    <mergeCell ref="P3:W4"/>
    <mergeCell ref="A89:B89"/>
    <mergeCell ref="C89:I89"/>
    <mergeCell ref="J89:O89"/>
    <mergeCell ref="P89:W89"/>
    <mergeCell ref="C90:I90"/>
    <mergeCell ref="J90:O90"/>
    <mergeCell ref="P90:W90"/>
    <mergeCell ref="A90:B90"/>
  </mergeCells>
  <printOptions/>
  <pageMargins left="0.6299212598425197" right="0.31496062992125984" top="0.5905511811023623" bottom="0.5905511811023623" header="1.1023622047244095" footer="0.8661417322834646"/>
  <pageSetup horizontalDpi="600" verticalDpi="600" orientation="portrait" paperSize="9" scale="21" r:id="rId2"/>
  <rowBreaks count="2" manualBreakCount="2">
    <brk id="63" max="22" man="1"/>
    <brk id="91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9.00390625" style="0" customWidth="1"/>
    <col min="2" max="2" width="26.125" style="0" customWidth="1"/>
    <col min="3" max="4" width="4.25390625" style="0" customWidth="1"/>
    <col min="5" max="5" width="5.125" style="0" customWidth="1"/>
    <col min="6" max="6" width="5.00390625" style="0" customWidth="1"/>
    <col min="7" max="7" width="5.75390625" style="0" customWidth="1"/>
    <col min="8" max="8" width="4.625" style="0" customWidth="1"/>
    <col min="9" max="9" width="7.375" style="0" customWidth="1"/>
    <col min="10" max="10" width="6.2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5.00390625" style="0" customWidth="1"/>
    <col min="15" max="15" width="4.625" style="0" customWidth="1"/>
    <col min="16" max="16" width="5.00390625" style="0" customWidth="1"/>
    <col min="17" max="18" width="5.75390625" style="0" customWidth="1"/>
    <col min="19" max="19" width="5.125" style="0" customWidth="1"/>
  </cols>
  <sheetData>
    <row r="1" spans="1:19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/>
    </row>
    <row r="2" spans="1:19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5"/>
    </row>
    <row r="3" spans="1:19" ht="17.25" customHeight="1">
      <c r="A3" s="37"/>
      <c r="B3" s="38"/>
      <c r="C3" s="39"/>
      <c r="D3" s="39"/>
      <c r="E3" s="39"/>
      <c r="F3" s="39"/>
      <c r="G3" s="39"/>
      <c r="H3" s="40"/>
      <c r="I3" s="39"/>
      <c r="J3" s="39"/>
      <c r="K3" s="41"/>
      <c r="L3" s="41"/>
      <c r="M3" s="41"/>
      <c r="N3" s="41"/>
      <c r="O3" s="42"/>
      <c r="P3" s="36"/>
      <c r="Q3" s="36"/>
      <c r="R3" s="36"/>
      <c r="S3" s="35"/>
    </row>
    <row r="4" spans="1:19" ht="29.25" customHeight="1">
      <c r="A4" s="37"/>
      <c r="B4" s="38"/>
      <c r="C4" s="39"/>
      <c r="D4" s="39"/>
      <c r="E4" s="39"/>
      <c r="F4" s="39"/>
      <c r="G4" s="39"/>
      <c r="H4" s="40"/>
      <c r="I4" s="39"/>
      <c r="J4" s="39"/>
      <c r="K4" s="41"/>
      <c r="L4" s="41"/>
      <c r="M4" s="41"/>
      <c r="N4" s="41"/>
      <c r="O4" s="42"/>
      <c r="P4" s="36"/>
      <c r="Q4" s="36"/>
      <c r="R4" s="36"/>
      <c r="S4" s="35"/>
    </row>
    <row r="5" spans="1:19" ht="17.25" customHeight="1">
      <c r="A5" s="37"/>
      <c r="B5" s="38"/>
      <c r="C5" s="39"/>
      <c r="D5" s="39"/>
      <c r="E5" s="39"/>
      <c r="F5" s="39"/>
      <c r="G5" s="39"/>
      <c r="H5" s="40"/>
      <c r="I5" s="39"/>
      <c r="J5" s="39"/>
      <c r="K5" s="41"/>
      <c r="L5" s="41"/>
      <c r="M5" s="41"/>
      <c r="N5" s="41"/>
      <c r="O5" s="42"/>
      <c r="P5" s="36"/>
      <c r="Q5" s="36"/>
      <c r="R5" s="36"/>
      <c r="S5" s="35"/>
    </row>
    <row r="6" spans="1:19" ht="12.75">
      <c r="A6" s="37"/>
      <c r="B6" s="38"/>
      <c r="C6" s="40"/>
      <c r="D6" s="40"/>
      <c r="E6" s="40"/>
      <c r="F6" s="40"/>
      <c r="G6" s="40"/>
      <c r="H6" s="43"/>
      <c r="I6" s="39"/>
      <c r="J6" s="39"/>
      <c r="K6" s="40"/>
      <c r="L6" s="40"/>
      <c r="M6" s="40"/>
      <c r="N6" s="41"/>
      <c r="O6" s="40"/>
      <c r="P6" s="39"/>
      <c r="Q6" s="36"/>
      <c r="R6" s="36"/>
      <c r="S6" s="35"/>
    </row>
    <row r="7" spans="1:19" ht="12.75">
      <c r="A7" s="37"/>
      <c r="B7" s="38"/>
      <c r="C7" s="40"/>
      <c r="D7" s="40"/>
      <c r="E7" s="40"/>
      <c r="F7" s="40"/>
      <c r="G7" s="40"/>
      <c r="H7" s="43"/>
      <c r="I7" s="39"/>
      <c r="J7" s="39"/>
      <c r="K7" s="40"/>
      <c r="L7" s="40"/>
      <c r="M7" s="40"/>
      <c r="N7" s="41"/>
      <c r="O7" s="40"/>
      <c r="P7" s="39"/>
      <c r="Q7" s="36"/>
      <c r="R7" s="36"/>
      <c r="S7" s="35"/>
    </row>
    <row r="8" spans="1:19" ht="12.75">
      <c r="A8" s="37"/>
      <c r="B8" s="38"/>
      <c r="C8" s="40"/>
      <c r="D8" s="40"/>
      <c r="E8" s="40"/>
      <c r="F8" s="40"/>
      <c r="G8" s="40"/>
      <c r="H8" s="43"/>
      <c r="I8" s="39"/>
      <c r="J8" s="39"/>
      <c r="K8" s="40"/>
      <c r="L8" s="40"/>
      <c r="M8" s="40"/>
      <c r="N8" s="41"/>
      <c r="O8" s="40"/>
      <c r="P8" s="39"/>
      <c r="Q8" s="36"/>
      <c r="R8" s="36"/>
      <c r="S8" s="35"/>
    </row>
    <row r="9" spans="1:19" ht="18.75" customHeight="1">
      <c r="A9" s="37"/>
      <c r="B9" s="38"/>
      <c r="C9" s="40"/>
      <c r="D9" s="40"/>
      <c r="E9" s="40"/>
      <c r="F9" s="40"/>
      <c r="G9" s="40"/>
      <c r="H9" s="43"/>
      <c r="I9" s="39"/>
      <c r="J9" s="39"/>
      <c r="K9" s="40"/>
      <c r="L9" s="40"/>
      <c r="M9" s="40"/>
      <c r="N9" s="41"/>
      <c r="O9" s="40"/>
      <c r="P9" s="39"/>
      <c r="Q9" s="36"/>
      <c r="R9" s="36"/>
      <c r="S9" s="35"/>
    </row>
    <row r="10" spans="1:19" ht="17.25" customHeight="1">
      <c r="A10" s="37"/>
      <c r="B10" s="38"/>
      <c r="C10" s="39"/>
      <c r="D10" s="39"/>
      <c r="E10" s="39"/>
      <c r="F10" s="39"/>
      <c r="G10" s="39"/>
      <c r="H10" s="43"/>
      <c r="I10" s="39"/>
      <c r="J10" s="39"/>
      <c r="K10" s="40"/>
      <c r="L10" s="40"/>
      <c r="M10" s="40"/>
      <c r="N10" s="41"/>
      <c r="O10" s="42"/>
      <c r="P10" s="42"/>
      <c r="Q10" s="36"/>
      <c r="R10" s="36"/>
      <c r="S10" s="35"/>
    </row>
    <row r="11" spans="1:19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5"/>
    </row>
    <row r="12" spans="1:19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Крашенинник</dc:creator>
  <cp:keywords/>
  <dc:description/>
  <cp:lastModifiedBy>User</cp:lastModifiedBy>
  <cp:lastPrinted>2022-07-01T15:53:28Z</cp:lastPrinted>
  <dcterms:created xsi:type="dcterms:W3CDTF">1998-10-30T11:19:35Z</dcterms:created>
  <dcterms:modified xsi:type="dcterms:W3CDTF">2024-05-03T11:59:32Z</dcterms:modified>
  <cp:category/>
  <cp:version/>
  <cp:contentType/>
  <cp:contentStatus/>
</cp:coreProperties>
</file>